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richterova\Documents\Dokumenty\4 DaCK\DV a CV\2023\CV\"/>
    </mc:Choice>
  </mc:AlternateContent>
  <xr:revisionPtr revIDLastSave="0" documentId="13_ncr:1_{EED4EBBE-EC64-42BF-AD8A-7E5832D847B3}" xr6:coauthVersionLast="47" xr6:coauthVersionMax="47" xr10:uidLastSave="{00000000-0000-0000-0000-000000000000}"/>
  <bookViews>
    <workbookView xWindow="-120" yWindow="-120" windowWidth="29040" windowHeight="15840" tabRatio="599" xr2:uid="{A9FA83AC-E727-4447-88AD-6D7C83D0E192}"/>
  </bookViews>
  <sheets>
    <sheet name="výsledky" sheetId="28" r:id="rId1"/>
    <sheet name="Afgánský chrt" sheetId="1" r:id="rId2"/>
    <sheet name="Azavak" sheetId="4" r:id="rId3"/>
    <sheet name="Barzoj" sheetId="5" r:id="rId4"/>
    <sheet name="Deerhound" sheetId="3" r:id="rId5"/>
    <sheet name="Greyhound" sheetId="2" r:id="rId6"/>
    <sheet name="Irský vlkodav" sheetId="6" r:id="rId7"/>
    <sheet name="Italský chrtík" sheetId="14" r:id="rId8"/>
    <sheet name="Italský chrtík sprinter" sheetId="18" r:id="rId9"/>
    <sheet name="Polský chrt" sheetId="10" r:id="rId10"/>
    <sheet name="Maďarský chrt" sheetId="24" r:id="rId11"/>
    <sheet name="Saluki" sheetId="9" r:id="rId12"/>
    <sheet name="Sloughi" sheetId="20" r:id="rId13"/>
    <sheet name="Španělský galgo" sheetId="11" r:id="rId14"/>
    <sheet name="Whippet" sheetId="15" r:id="rId15"/>
    <sheet name="Whippet sprinter" sheetId="26" r:id="rId16"/>
    <sheet name="Basenji" sheetId="12" r:id="rId17"/>
    <sheet name="Faraonský pes" sheetId="7" r:id="rId18"/>
    <sheet name="Ibizský podenco" sheetId="8" r:id="rId19"/>
    <sheet name="Kanárský podenco" sheetId="27" r:id="rId20"/>
    <sheet name="Sicilský chrt" sheetId="13" r:id="rId21"/>
    <sheet name="Dlouhosrstý vipet" sheetId="19" r:id="rId22"/>
    <sheet name="Portugalský podengo" sheetId="22" r:id="rId23"/>
  </sheets>
  <definedNames>
    <definedName name="_xlnm._FilterDatabase" localSheetId="14" hidden="1">Whippet!$A$1:$N$35</definedName>
    <definedName name="_xlnm._FilterDatabase" localSheetId="15" hidden="1">'Whippet sprinter'!$A$1:$P$47</definedName>
    <definedName name="_xlnm.Print_Area" localSheetId="14">Whippet!$A$1:$M$66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60" i="15" l="1"/>
  <c r="N93" i="15"/>
  <c r="P93" i="15"/>
  <c r="N97" i="15"/>
  <c r="P97" i="15"/>
  <c r="N126" i="15"/>
  <c r="P126" i="15"/>
  <c r="N146" i="15"/>
  <c r="P146" i="15"/>
  <c r="N154" i="15"/>
  <c r="P154" i="15"/>
  <c r="P91" i="15"/>
  <c r="N91" i="15"/>
  <c r="O11" i="20"/>
  <c r="N18" i="9"/>
  <c r="P18" i="9"/>
  <c r="N23" i="14"/>
  <c r="P23" i="14"/>
  <c r="O33" i="5"/>
  <c r="N29" i="26" l="1"/>
  <c r="P29" i="26"/>
  <c r="N33" i="26"/>
  <c r="P33" i="26"/>
  <c r="N37" i="26"/>
  <c r="P37" i="26"/>
  <c r="N42" i="26"/>
  <c r="P42" i="26"/>
  <c r="N47" i="15"/>
  <c r="P47" i="15"/>
  <c r="N50" i="15"/>
  <c r="P50" i="15"/>
  <c r="N37" i="15"/>
  <c r="P37" i="15"/>
  <c r="O5" i="20"/>
  <c r="O6" i="13"/>
  <c r="P48" i="14"/>
  <c r="N48" i="14"/>
  <c r="O11" i="2"/>
  <c r="O6" i="11"/>
  <c r="N129" i="15"/>
  <c r="P129" i="15"/>
  <c r="N39" i="15"/>
  <c r="P39" i="15"/>
  <c r="N10" i="12"/>
  <c r="P10" i="12"/>
  <c r="N34" i="26"/>
  <c r="P34" i="26"/>
  <c r="N135" i="15"/>
  <c r="P135" i="15"/>
  <c r="N88" i="15"/>
  <c r="P88" i="15"/>
  <c r="P86" i="15"/>
  <c r="N86" i="15"/>
  <c r="N52" i="5"/>
  <c r="P52" i="5"/>
  <c r="N43" i="5"/>
  <c r="P43" i="5"/>
  <c r="N46" i="5"/>
  <c r="P46" i="5"/>
  <c r="N44" i="5"/>
  <c r="P44" i="5"/>
  <c r="N13" i="1"/>
  <c r="P13" i="1"/>
  <c r="N16" i="1"/>
  <c r="P16" i="1"/>
  <c r="N14" i="18"/>
  <c r="P67" i="26"/>
  <c r="N67" i="26"/>
  <c r="N94" i="15" l="1"/>
  <c r="P94" i="15"/>
  <c r="N80" i="15"/>
  <c r="P80" i="15"/>
  <c r="N125" i="15"/>
  <c r="P125" i="15"/>
  <c r="P89" i="15"/>
  <c r="N89" i="15"/>
  <c r="P61" i="26"/>
  <c r="N61" i="26"/>
  <c r="N16" i="19"/>
  <c r="P16" i="19"/>
  <c r="N17" i="19"/>
  <c r="P17" i="19"/>
  <c r="N21" i="7"/>
  <c r="P21" i="7"/>
  <c r="N48" i="5"/>
  <c r="P48" i="5"/>
  <c r="N26" i="11" l="1"/>
  <c r="P26" i="11"/>
  <c r="N41" i="26"/>
  <c r="P41" i="26"/>
  <c r="N137" i="15"/>
  <c r="P137" i="15"/>
  <c r="N148" i="15"/>
  <c r="P148" i="15"/>
  <c r="N46" i="15"/>
  <c r="P46" i="15"/>
  <c r="N44" i="15"/>
  <c r="P44" i="15"/>
  <c r="N19" i="12"/>
  <c r="P19" i="12"/>
  <c r="N15" i="12"/>
  <c r="P15" i="12"/>
  <c r="P38" i="26"/>
  <c r="N38" i="26"/>
  <c r="N39" i="12"/>
  <c r="P39" i="12"/>
  <c r="P12" i="12"/>
  <c r="N12" i="12"/>
  <c r="N11" i="12"/>
  <c r="P11" i="12"/>
  <c r="N17" i="12"/>
  <c r="P17" i="12"/>
  <c r="N68" i="26"/>
  <c r="P68" i="26"/>
  <c r="N5" i="5"/>
  <c r="O5" i="5" s="1"/>
  <c r="P5" i="5"/>
  <c r="N34" i="14"/>
  <c r="O34" i="14" s="1"/>
  <c r="P34" i="14"/>
  <c r="N51" i="15"/>
  <c r="P51" i="15"/>
  <c r="N16" i="9"/>
  <c r="P16" i="9"/>
  <c r="N15" i="10"/>
  <c r="P15" i="10"/>
  <c r="N19" i="10"/>
  <c r="P19" i="10"/>
  <c r="N20" i="10"/>
  <c r="P20" i="10"/>
  <c r="N18" i="10"/>
  <c r="P18" i="10"/>
  <c r="N12" i="18"/>
  <c r="P12" i="18"/>
  <c r="N18" i="15"/>
  <c r="P18" i="15"/>
  <c r="N14" i="15"/>
  <c r="P14" i="15"/>
  <c r="N23" i="15"/>
  <c r="P23" i="15"/>
  <c r="N31" i="15"/>
  <c r="P31" i="15"/>
  <c r="N119" i="15"/>
  <c r="P119" i="15"/>
  <c r="N19" i="3"/>
  <c r="P19" i="3"/>
  <c r="N20" i="3"/>
  <c r="P20" i="3"/>
  <c r="N5" i="3"/>
  <c r="O5" i="3" s="1"/>
  <c r="P5" i="3"/>
  <c r="N8" i="5"/>
  <c r="O8" i="5" s="1"/>
  <c r="P8" i="5"/>
  <c r="N7" i="12"/>
  <c r="P7" i="12"/>
  <c r="N6" i="12"/>
  <c r="O6" i="12" s="1"/>
  <c r="P6" i="12"/>
  <c r="N16" i="12"/>
  <c r="P16" i="12"/>
  <c r="N35" i="26"/>
  <c r="P35" i="26"/>
  <c r="N45" i="15"/>
  <c r="P45" i="15"/>
  <c r="N26" i="15"/>
  <c r="P26" i="15"/>
  <c r="N42" i="15"/>
  <c r="P42" i="15"/>
  <c r="P13" i="10"/>
  <c r="N13" i="10"/>
  <c r="N46" i="14"/>
  <c r="P46" i="14"/>
  <c r="N6" i="3"/>
  <c r="O6" i="3" s="1"/>
  <c r="P6" i="3"/>
  <c r="N51" i="5"/>
  <c r="P51" i="5"/>
  <c r="N21" i="5"/>
  <c r="P21" i="5"/>
  <c r="N6" i="5"/>
  <c r="O6" i="5" s="1"/>
  <c r="P6" i="5"/>
  <c r="N14" i="4"/>
  <c r="P14" i="4"/>
  <c r="N6" i="4"/>
  <c r="P6" i="4"/>
  <c r="N9" i="4"/>
  <c r="P9" i="4"/>
  <c r="N11" i="4"/>
  <c r="P11" i="4"/>
  <c r="N10" i="4"/>
  <c r="P10" i="4"/>
  <c r="P7" i="1"/>
  <c r="N7" i="1"/>
  <c r="P21" i="1"/>
  <c r="N21" i="1"/>
  <c r="P10" i="1"/>
  <c r="N10" i="1"/>
  <c r="O10" i="1" s="1"/>
  <c r="N23" i="11"/>
  <c r="P23" i="11"/>
  <c r="N21" i="11"/>
  <c r="P21" i="11"/>
  <c r="N16" i="10"/>
  <c r="P16" i="10"/>
  <c r="P50" i="5"/>
  <c r="N50" i="5"/>
  <c r="P47" i="5"/>
  <c r="N47" i="5"/>
  <c r="P45" i="5"/>
  <c r="N45" i="5"/>
  <c r="N20" i="5"/>
  <c r="P20" i="5"/>
  <c r="N22" i="5"/>
  <c r="P22" i="5"/>
  <c r="N26" i="5"/>
  <c r="P26" i="5"/>
  <c r="N28" i="5"/>
  <c r="P28" i="5"/>
  <c r="P18" i="5"/>
  <c r="N18" i="5"/>
  <c r="N43" i="14"/>
  <c r="P43" i="14"/>
  <c r="N47" i="14"/>
  <c r="P47" i="14"/>
  <c r="N17" i="3"/>
  <c r="P17" i="3"/>
  <c r="N15" i="3"/>
  <c r="P15" i="3"/>
  <c r="N40" i="9"/>
  <c r="P40" i="9"/>
  <c r="N41" i="9"/>
  <c r="P41" i="9"/>
  <c r="N17" i="9"/>
  <c r="P17" i="9"/>
  <c r="N153" i="15"/>
  <c r="P153" i="15"/>
  <c r="N66" i="26"/>
  <c r="P66" i="26"/>
  <c r="N59" i="26"/>
  <c r="P59" i="26"/>
  <c r="N60" i="26"/>
  <c r="P60" i="26"/>
  <c r="N6" i="26"/>
  <c r="O6" i="26" s="1"/>
  <c r="P6" i="26"/>
  <c r="N9" i="8"/>
  <c r="P9" i="8"/>
  <c r="N8" i="8"/>
  <c r="O8" i="8" s="1"/>
  <c r="P8" i="8"/>
  <c r="N20" i="12"/>
  <c r="P20" i="12"/>
  <c r="N12" i="4"/>
  <c r="P12" i="4"/>
  <c r="N15" i="1" l="1"/>
  <c r="P15" i="1"/>
  <c r="P13" i="11"/>
  <c r="N13" i="11"/>
  <c r="N24" i="11"/>
  <c r="P24" i="11"/>
  <c r="N18" i="11"/>
  <c r="P18" i="11"/>
  <c r="N27" i="14"/>
  <c r="P27" i="14"/>
  <c r="N19" i="14"/>
  <c r="P19" i="14"/>
  <c r="N11" i="14"/>
  <c r="P11" i="14"/>
  <c r="N26" i="14"/>
  <c r="P26" i="14"/>
  <c r="P9" i="14"/>
  <c r="N9" i="14"/>
  <c r="N13" i="19"/>
  <c r="O13" i="19" s="1"/>
  <c r="P13" i="19"/>
  <c r="N8" i="7"/>
  <c r="P8" i="7"/>
  <c r="N13" i="7"/>
  <c r="O13" i="7" s="1"/>
  <c r="P13" i="7"/>
  <c r="N16" i="7"/>
  <c r="P16" i="7"/>
  <c r="N18" i="7"/>
  <c r="P18" i="7"/>
  <c r="N10" i="9"/>
  <c r="P10" i="9"/>
  <c r="N11" i="9"/>
  <c r="P11" i="9"/>
  <c r="N23" i="9"/>
  <c r="P23" i="9"/>
  <c r="N24" i="9"/>
  <c r="P24" i="9"/>
  <c r="N5" i="6"/>
  <c r="O5" i="6" s="1"/>
  <c r="P5" i="6"/>
  <c r="N9" i="6"/>
  <c r="P9" i="6"/>
  <c r="N13" i="2"/>
  <c r="P13" i="2"/>
  <c r="N37" i="5"/>
  <c r="P37" i="5"/>
  <c r="N41" i="5"/>
  <c r="P41" i="5"/>
  <c r="N33" i="5"/>
  <c r="P33" i="5"/>
  <c r="N35" i="5"/>
  <c r="O35" i="5" s="1"/>
  <c r="P35" i="5"/>
  <c r="N23" i="5"/>
  <c r="P23" i="5"/>
  <c r="N29" i="5"/>
  <c r="P29" i="5"/>
  <c r="N49" i="14"/>
  <c r="P49" i="14"/>
  <c r="N35" i="14"/>
  <c r="P35" i="14"/>
  <c r="N38" i="14"/>
  <c r="P38" i="14"/>
  <c r="N45" i="14"/>
  <c r="P45" i="14"/>
  <c r="N51" i="14"/>
  <c r="P51" i="14"/>
  <c r="N21" i="14"/>
  <c r="P21" i="14"/>
  <c r="N25" i="14"/>
  <c r="P25" i="14"/>
  <c r="N18" i="14"/>
  <c r="P18" i="14"/>
  <c r="N20" i="14"/>
  <c r="P20" i="14"/>
  <c r="N31" i="12"/>
  <c r="P31" i="12"/>
  <c r="N32" i="12"/>
  <c r="P32" i="12"/>
  <c r="N33" i="12"/>
  <c r="P33" i="12"/>
  <c r="N34" i="12"/>
  <c r="P34" i="12"/>
  <c r="N35" i="12"/>
  <c r="P35" i="12"/>
  <c r="N36" i="12"/>
  <c r="P36" i="12"/>
  <c r="N28" i="12"/>
  <c r="P28" i="12"/>
  <c r="N38" i="12"/>
  <c r="P38" i="12"/>
  <c r="N14" i="12"/>
  <c r="P14" i="12"/>
  <c r="N18" i="12"/>
  <c r="P18" i="12"/>
  <c r="N6" i="18"/>
  <c r="N25" i="11"/>
  <c r="P25" i="11"/>
  <c r="N35" i="15"/>
  <c r="P35" i="15"/>
  <c r="N8" i="15"/>
  <c r="O8" i="15" s="1"/>
  <c r="P8" i="15"/>
  <c r="N49" i="15"/>
  <c r="P49" i="15"/>
  <c r="N7" i="26"/>
  <c r="O7" i="26" s="1"/>
  <c r="P7" i="26"/>
  <c r="N10" i="26"/>
  <c r="P10" i="26"/>
  <c r="N14" i="26"/>
  <c r="P14" i="26"/>
  <c r="N26" i="26"/>
  <c r="P26" i="26"/>
  <c r="N25" i="26"/>
  <c r="P25" i="26"/>
  <c r="N57" i="26"/>
  <c r="P57" i="26"/>
  <c r="N62" i="26"/>
  <c r="P62" i="26"/>
  <c r="N65" i="26"/>
  <c r="P65" i="26"/>
  <c r="N63" i="26"/>
  <c r="P63" i="26"/>
  <c r="N69" i="26"/>
  <c r="P69" i="26"/>
  <c r="N67" i="15"/>
  <c r="P67" i="15"/>
  <c r="N55" i="15"/>
  <c r="O55" i="15" s="1"/>
  <c r="P55" i="15"/>
  <c r="N76" i="15"/>
  <c r="P76" i="15"/>
  <c r="N62" i="15"/>
  <c r="O62" i="15" s="1"/>
  <c r="P62" i="15"/>
  <c r="N65" i="15"/>
  <c r="O65" i="15" s="1"/>
  <c r="P65" i="15"/>
  <c r="N151" i="15"/>
  <c r="P151" i="15"/>
  <c r="N15" i="9"/>
  <c r="P15" i="9"/>
  <c r="N19" i="9"/>
  <c r="P19" i="9"/>
  <c r="N22" i="9"/>
  <c r="P22" i="9"/>
  <c r="N7" i="18"/>
  <c r="N42" i="14"/>
  <c r="P42" i="14"/>
  <c r="N13" i="3"/>
  <c r="P13" i="3"/>
  <c r="N18" i="3"/>
  <c r="P18" i="3"/>
  <c r="N18" i="4"/>
  <c r="O18" i="4" s="1"/>
  <c r="P18" i="4"/>
  <c r="N22" i="4"/>
  <c r="P22" i="4"/>
  <c r="N19" i="1"/>
  <c r="P19" i="1"/>
  <c r="N11" i="1"/>
  <c r="P11" i="1"/>
  <c r="N12" i="1"/>
  <c r="P12" i="1"/>
  <c r="N20" i="1"/>
  <c r="P20" i="1"/>
  <c r="N17" i="1"/>
  <c r="P17" i="1"/>
  <c r="P7" i="9"/>
  <c r="P20" i="9"/>
  <c r="N14" i="9"/>
  <c r="N7" i="9"/>
  <c r="O7" i="9" s="1"/>
  <c r="N20" i="9"/>
  <c r="N71" i="15" l="1"/>
  <c r="P71" i="15"/>
  <c r="N147" i="15"/>
  <c r="P147" i="15"/>
  <c r="P28" i="15"/>
  <c r="N28" i="15"/>
  <c r="P6" i="15"/>
  <c r="N6" i="15"/>
  <c r="O6" i="15" s="1"/>
  <c r="N9" i="7"/>
  <c r="P9" i="7"/>
  <c r="N9" i="19"/>
  <c r="P9" i="19"/>
  <c r="N48" i="15"/>
  <c r="P48" i="15"/>
  <c r="N43" i="15"/>
  <c r="P43" i="15"/>
  <c r="P22" i="15"/>
  <c r="N22" i="15"/>
  <c r="N24" i="14"/>
  <c r="P24" i="14"/>
  <c r="N19" i="26"/>
  <c r="P19" i="26"/>
  <c r="N140" i="15"/>
  <c r="P140" i="15"/>
  <c r="N14" i="7"/>
  <c r="O14" i="7" s="1"/>
  <c r="P14" i="7"/>
  <c r="N5" i="7"/>
  <c r="O5" i="7" s="1"/>
  <c r="P5" i="7"/>
  <c r="N44" i="26"/>
  <c r="P44" i="26"/>
  <c r="P39" i="26"/>
  <c r="N39" i="26"/>
  <c r="N75" i="15"/>
  <c r="P75" i="15"/>
  <c r="P149" i="15"/>
  <c r="N149" i="15"/>
  <c r="P139" i="15"/>
  <c r="N139" i="15"/>
  <c r="N31" i="26"/>
  <c r="P31" i="26"/>
  <c r="P64" i="26"/>
  <c r="N64" i="26"/>
  <c r="P56" i="26"/>
  <c r="N56" i="26"/>
  <c r="O56" i="26" s="1"/>
  <c r="N5" i="2"/>
  <c r="P5" i="2"/>
  <c r="N6" i="2"/>
  <c r="P6" i="2"/>
  <c r="N8" i="2"/>
  <c r="P8" i="2"/>
  <c r="N7" i="5"/>
  <c r="O7" i="5" s="1"/>
  <c r="P7" i="5"/>
  <c r="N25" i="5"/>
  <c r="P25" i="5"/>
  <c r="N36" i="14"/>
  <c r="P36" i="14"/>
  <c r="N40" i="14"/>
  <c r="P40" i="14"/>
  <c r="N63" i="15"/>
  <c r="O63" i="15" s="1"/>
  <c r="P63" i="15"/>
  <c r="N11" i="11"/>
  <c r="P11" i="11"/>
  <c r="N8" i="11"/>
  <c r="O8" i="11" s="1"/>
  <c r="P8" i="11"/>
  <c r="N16" i="3"/>
  <c r="P16" i="3"/>
  <c r="N42" i="5"/>
  <c r="P42" i="5"/>
  <c r="N34" i="5"/>
  <c r="O34" i="5" s="1"/>
  <c r="P34" i="5"/>
  <c r="N150" i="15"/>
  <c r="P150" i="15"/>
  <c r="N28" i="9"/>
  <c r="O28" i="9" s="1"/>
  <c r="P28" i="9"/>
  <c r="N39" i="9"/>
  <c r="P39" i="9"/>
  <c r="N6" i="14"/>
  <c r="O6" i="14" s="1"/>
  <c r="P6" i="14"/>
  <c r="N5" i="11"/>
  <c r="O5" i="11" s="1"/>
  <c r="P5" i="11"/>
  <c r="N12" i="11"/>
  <c r="P12" i="11"/>
  <c r="N30" i="26"/>
  <c r="P30" i="26"/>
  <c r="N25" i="15"/>
  <c r="P25" i="15"/>
  <c r="N5" i="15"/>
  <c r="O5" i="15" s="1"/>
  <c r="P5" i="15"/>
  <c r="N12" i="10"/>
  <c r="P12" i="10"/>
  <c r="N17" i="10"/>
  <c r="P17" i="10"/>
  <c r="N14" i="10"/>
  <c r="P14" i="10"/>
  <c r="P11" i="10"/>
  <c r="N11" i="10"/>
  <c r="O11" i="10" s="1"/>
  <c r="N10" i="5"/>
  <c r="P10" i="5"/>
  <c r="N74" i="15"/>
  <c r="P74" i="15"/>
  <c r="N21" i="26"/>
  <c r="P21" i="26"/>
  <c r="N18" i="26"/>
  <c r="P18" i="26"/>
  <c r="N45" i="26"/>
  <c r="P45" i="26"/>
  <c r="N47" i="26"/>
  <c r="P47" i="26"/>
  <c r="N46" i="26"/>
  <c r="P46" i="26"/>
  <c r="N19" i="15"/>
  <c r="P19" i="15"/>
  <c r="N73" i="15"/>
  <c r="P73" i="15"/>
  <c r="N69" i="15"/>
  <c r="P69" i="15"/>
  <c r="N143" i="15"/>
  <c r="P143" i="15"/>
  <c r="N92" i="15"/>
  <c r="P92" i="15"/>
  <c r="N95" i="15"/>
  <c r="P95" i="15"/>
  <c r="N96" i="15"/>
  <c r="P96" i="15"/>
  <c r="N99" i="15"/>
  <c r="P99" i="15"/>
  <c r="N124" i="15"/>
  <c r="P124" i="15"/>
  <c r="N72" i="15"/>
  <c r="P72" i="15"/>
  <c r="N57" i="15"/>
  <c r="O57" i="15" s="1"/>
  <c r="P57" i="15"/>
  <c r="N134" i="15"/>
  <c r="P134" i="15"/>
  <c r="N77" i="15"/>
  <c r="P77" i="15"/>
  <c r="N82" i="15"/>
  <c r="P82" i="15"/>
  <c r="N130" i="15"/>
  <c r="P130" i="15"/>
  <c r="N70" i="15"/>
  <c r="P70" i="15"/>
  <c r="N61" i="15"/>
  <c r="O61" i="15" s="1"/>
  <c r="P61" i="15"/>
  <c r="N85" i="15"/>
  <c r="P85" i="15"/>
  <c r="N144" i="15"/>
  <c r="P144" i="15"/>
  <c r="N64" i="15"/>
  <c r="O64" i="15" s="1"/>
  <c r="P64" i="15"/>
  <c r="N98" i="15"/>
  <c r="P98" i="15"/>
  <c r="N123" i="15"/>
  <c r="P123" i="15"/>
  <c r="N131" i="15"/>
  <c r="P131" i="15"/>
  <c r="N145" i="15"/>
  <c r="P145" i="15"/>
  <c r="N132" i="15"/>
  <c r="P132" i="15"/>
  <c r="N81" i="15"/>
  <c r="P81" i="15"/>
  <c r="N59" i="15"/>
  <c r="O59" i="15" s="1"/>
  <c r="P59" i="15"/>
  <c r="N84" i="15"/>
  <c r="P84" i="15"/>
  <c r="N87" i="15"/>
  <c r="P87" i="15"/>
  <c r="N60" i="15"/>
  <c r="P60" i="15"/>
  <c r="N142" i="15"/>
  <c r="P142" i="15"/>
  <c r="N157" i="15"/>
  <c r="P157" i="15"/>
  <c r="N79" i="15"/>
  <c r="P79" i="15"/>
  <c r="N128" i="15"/>
  <c r="P128" i="15"/>
  <c r="N141" i="15"/>
  <c r="P141" i="15"/>
  <c r="N133" i="15"/>
  <c r="P133" i="15"/>
  <c r="N152" i="15"/>
  <c r="P152" i="15"/>
  <c r="N136" i="15"/>
  <c r="P136" i="15"/>
  <c r="N156" i="15"/>
  <c r="P156" i="15"/>
  <c r="N155" i="15"/>
  <c r="P155" i="15"/>
  <c r="N78" i="15"/>
  <c r="P78" i="15"/>
  <c r="N100" i="15"/>
  <c r="P100" i="15"/>
  <c r="N101" i="15"/>
  <c r="P101" i="15"/>
  <c r="N102" i="15"/>
  <c r="P102" i="15"/>
  <c r="N103" i="15"/>
  <c r="P103" i="15"/>
  <c r="N104" i="15"/>
  <c r="P104" i="15"/>
  <c r="N105" i="15"/>
  <c r="P105" i="15"/>
  <c r="N106" i="15"/>
  <c r="P106" i="15"/>
  <c r="N107" i="15"/>
  <c r="P107" i="15"/>
  <c r="N108" i="15"/>
  <c r="P108" i="15"/>
  <c r="N109" i="15"/>
  <c r="P109" i="15"/>
  <c r="N110" i="15"/>
  <c r="P110" i="15"/>
  <c r="N111" i="15"/>
  <c r="P111" i="15"/>
  <c r="N112" i="15"/>
  <c r="P112" i="15"/>
  <c r="N113" i="15"/>
  <c r="P113" i="15"/>
  <c r="N114" i="15"/>
  <c r="P114" i="15"/>
  <c r="N115" i="15"/>
  <c r="P115" i="15"/>
  <c r="N116" i="15"/>
  <c r="P116" i="15"/>
  <c r="N117" i="15"/>
  <c r="P117" i="15"/>
  <c r="N118" i="15"/>
  <c r="P118" i="15"/>
  <c r="N120" i="15"/>
  <c r="P120" i="15"/>
  <c r="N121" i="15"/>
  <c r="P121" i="15"/>
  <c r="N122" i="15"/>
  <c r="P122" i="15"/>
  <c r="N68" i="15"/>
  <c r="P68" i="15"/>
  <c r="N138" i="15"/>
  <c r="P138" i="15"/>
  <c r="N66" i="15"/>
  <c r="P66" i="15"/>
  <c r="N90" i="15"/>
  <c r="P90" i="15"/>
  <c r="N127" i="15"/>
  <c r="P127" i="15"/>
  <c r="N56" i="15"/>
  <c r="O56" i="15" s="1"/>
  <c r="P56" i="15"/>
  <c r="N58" i="15"/>
  <c r="O58" i="15" s="1"/>
  <c r="P58" i="15"/>
  <c r="N37" i="14"/>
  <c r="P37" i="14"/>
  <c r="N33" i="14"/>
  <c r="O33" i="14" s="1"/>
  <c r="P33" i="14"/>
  <c r="N7" i="14"/>
  <c r="O7" i="14" s="1"/>
  <c r="P7" i="14"/>
  <c r="N10" i="14"/>
  <c r="P10" i="14"/>
  <c r="N26" i="6"/>
  <c r="P26" i="6"/>
  <c r="N7" i="6"/>
  <c r="P7" i="6"/>
  <c r="N8" i="6"/>
  <c r="P8" i="6"/>
  <c r="N11" i="6"/>
  <c r="P11" i="6"/>
  <c r="N11" i="3"/>
  <c r="O11" i="3" s="1"/>
  <c r="P11" i="3"/>
  <c r="N6" i="11"/>
  <c r="P6" i="11"/>
  <c r="N30" i="15"/>
  <c r="P30" i="15"/>
  <c r="N8" i="26"/>
  <c r="O8" i="26" s="1"/>
  <c r="P8" i="26"/>
  <c r="N12" i="26"/>
  <c r="P12" i="26"/>
  <c r="N22" i="26"/>
  <c r="P22" i="26"/>
  <c r="N24" i="26"/>
  <c r="P24" i="26"/>
  <c r="N36" i="26"/>
  <c r="P36" i="26"/>
  <c r="N58" i="26"/>
  <c r="P58" i="26"/>
  <c r="N10" i="19"/>
  <c r="P10" i="19"/>
  <c r="P21" i="9"/>
  <c r="N21" i="9"/>
  <c r="P6" i="9"/>
  <c r="N6" i="9"/>
  <c r="O6" i="9" s="1"/>
  <c r="P36" i="9"/>
  <c r="N36" i="9"/>
  <c r="P37" i="9"/>
  <c r="N37" i="9"/>
  <c r="P30" i="9"/>
  <c r="N30" i="9"/>
  <c r="O30" i="9" s="1"/>
  <c r="N5" i="8"/>
  <c r="O5" i="8" s="1"/>
  <c r="P5" i="8"/>
  <c r="N7" i="4" l="1"/>
  <c r="P7" i="4"/>
  <c r="N13" i="4"/>
  <c r="P13" i="4"/>
  <c r="N6" i="7"/>
  <c r="P6" i="7"/>
  <c r="N7" i="7"/>
  <c r="O7" i="7" s="1"/>
  <c r="P7" i="7"/>
  <c r="N17" i="11"/>
  <c r="O17" i="11" s="1"/>
  <c r="P17" i="11"/>
  <c r="N10" i="11"/>
  <c r="P10" i="11"/>
  <c r="P7" i="19"/>
  <c r="N7" i="19"/>
  <c r="N17" i="7"/>
  <c r="P17" i="7"/>
  <c r="N15" i="7"/>
  <c r="P15" i="7"/>
  <c r="N20" i="7"/>
  <c r="P20" i="7"/>
  <c r="N19" i="7"/>
  <c r="P19" i="7"/>
  <c r="N17" i="26"/>
  <c r="P17" i="26"/>
  <c r="N10" i="15"/>
  <c r="O10" i="15" s="1"/>
  <c r="P10" i="15"/>
  <c r="P44" i="14"/>
  <c r="N44" i="14"/>
  <c r="N14" i="19"/>
  <c r="P14" i="19"/>
  <c r="N14" i="3"/>
  <c r="P14" i="3"/>
  <c r="N11" i="5"/>
  <c r="P11" i="5"/>
  <c r="N12" i="5"/>
  <c r="P12" i="5"/>
  <c r="N13" i="5"/>
  <c r="P13" i="5"/>
  <c r="N14" i="5"/>
  <c r="P14" i="5"/>
  <c r="N15" i="5"/>
  <c r="P15" i="5"/>
  <c r="N16" i="5"/>
  <c r="P16" i="5"/>
  <c r="N17" i="5"/>
  <c r="P17" i="5"/>
  <c r="N19" i="5"/>
  <c r="P19" i="5"/>
  <c r="N19" i="4"/>
  <c r="O19" i="4" s="1"/>
  <c r="P19" i="4"/>
  <c r="N83" i="15"/>
  <c r="P83" i="15"/>
  <c r="N13" i="14"/>
  <c r="P13" i="14"/>
  <c r="N14" i="14"/>
  <c r="P14" i="14"/>
  <c r="N15" i="14"/>
  <c r="P15" i="14"/>
  <c r="N16" i="14"/>
  <c r="P16" i="14"/>
  <c r="N17" i="14"/>
  <c r="P17" i="14"/>
  <c r="N22" i="14"/>
  <c r="P22" i="14"/>
  <c r="N12" i="14"/>
  <c r="P12" i="14"/>
  <c r="P14" i="27"/>
  <c r="N14" i="27"/>
  <c r="P12" i="27"/>
  <c r="N12" i="27"/>
  <c r="P13" i="27"/>
  <c r="N13" i="27"/>
  <c r="P11" i="27"/>
  <c r="N11" i="27"/>
  <c r="P8" i="27"/>
  <c r="N8" i="27"/>
  <c r="P7" i="27"/>
  <c r="N7" i="27"/>
  <c r="P6" i="27"/>
  <c r="N6" i="27"/>
  <c r="P5" i="27"/>
  <c r="N5" i="27"/>
  <c r="N17" i="13"/>
  <c r="P17" i="13"/>
  <c r="N51" i="26"/>
  <c r="P51" i="26"/>
  <c r="N52" i="26"/>
  <c r="P52" i="26"/>
  <c r="N53" i="26"/>
  <c r="P53" i="26"/>
  <c r="N54" i="26"/>
  <c r="P54" i="26"/>
  <c r="N55" i="26"/>
  <c r="P55" i="26"/>
  <c r="P43" i="26"/>
  <c r="N43" i="26"/>
  <c r="N22" i="11"/>
  <c r="N16" i="11"/>
  <c r="O16" i="11" s="1"/>
  <c r="N19" i="11"/>
  <c r="P22" i="11"/>
  <c r="P16" i="11"/>
  <c r="P19" i="11"/>
  <c r="P20" i="11"/>
  <c r="P7" i="11"/>
  <c r="P9" i="11"/>
  <c r="N42" i="9"/>
  <c r="P42" i="9"/>
  <c r="N31" i="9"/>
  <c r="P31" i="9"/>
  <c r="N33" i="9"/>
  <c r="P33" i="9"/>
  <c r="N39" i="14"/>
  <c r="P39" i="14"/>
  <c r="N20" i="6"/>
  <c r="P20" i="6"/>
  <c r="N21" i="6"/>
  <c r="P21" i="6"/>
  <c r="N22" i="6"/>
  <c r="P22" i="6"/>
  <c r="N23" i="6"/>
  <c r="P23" i="6"/>
  <c r="N14" i="2"/>
  <c r="P14" i="2"/>
  <c r="N12" i="2"/>
  <c r="P12" i="2"/>
  <c r="P11" i="2"/>
  <c r="N11" i="2"/>
  <c r="P7" i="2"/>
  <c r="N7" i="2"/>
  <c r="N14" i="6"/>
  <c r="P14" i="6"/>
  <c r="N18" i="6"/>
  <c r="P18" i="6"/>
  <c r="N19" i="6"/>
  <c r="P19" i="6"/>
  <c r="N16" i="6"/>
  <c r="P16" i="6"/>
  <c r="N24" i="6"/>
  <c r="P24" i="6"/>
  <c r="N17" i="6"/>
  <c r="P17" i="6"/>
  <c r="N25" i="6"/>
  <c r="P25" i="6"/>
  <c r="P15" i="6"/>
  <c r="N15" i="6"/>
  <c r="N6" i="6"/>
  <c r="P6" i="6"/>
  <c r="P10" i="6"/>
  <c r="N10" i="6"/>
  <c r="N32" i="14"/>
  <c r="O32" i="14" s="1"/>
  <c r="P32" i="14"/>
  <c r="N50" i="14"/>
  <c r="P50" i="14"/>
  <c r="P41" i="14"/>
  <c r="N41" i="14"/>
  <c r="P31" i="14"/>
  <c r="N31" i="14"/>
  <c r="O31" i="14" s="1"/>
  <c r="N8" i="14"/>
  <c r="P8" i="14"/>
  <c r="N34" i="9"/>
  <c r="N9" i="11"/>
  <c r="P17" i="15"/>
  <c r="N17" i="15"/>
  <c r="N40" i="26"/>
  <c r="P40" i="26"/>
  <c r="N14" i="13"/>
  <c r="O14" i="13" s="1"/>
  <c r="P14" i="13"/>
  <c r="N15" i="13"/>
  <c r="P15" i="13"/>
  <c r="N19" i="13"/>
  <c r="P19" i="13"/>
  <c r="N16" i="13"/>
  <c r="P16" i="13"/>
  <c r="P23" i="4"/>
  <c r="N23" i="4"/>
  <c r="P21" i="4"/>
  <c r="N21" i="4"/>
  <c r="P20" i="4"/>
  <c r="N20" i="4"/>
  <c r="N8" i="4"/>
  <c r="P8" i="4"/>
  <c r="N5" i="4"/>
  <c r="O5" i="4" s="1"/>
  <c r="P5" i="4"/>
  <c r="P18" i="1"/>
  <c r="N18" i="1"/>
  <c r="P14" i="1"/>
  <c r="N14" i="1"/>
  <c r="N5" i="1"/>
  <c r="P5" i="1"/>
  <c r="P6" i="1"/>
  <c r="N6" i="1"/>
  <c r="N18" i="19"/>
  <c r="P18" i="19"/>
  <c r="N19" i="19"/>
  <c r="P19" i="19"/>
  <c r="N15" i="19"/>
  <c r="P15" i="19"/>
  <c r="N6" i="19"/>
  <c r="P6" i="19"/>
  <c r="N5" i="19"/>
  <c r="P5" i="19"/>
  <c r="P8" i="19"/>
  <c r="N8" i="19"/>
  <c r="N8" i="12"/>
  <c r="P8" i="12"/>
  <c r="N27" i="12"/>
  <c r="P27" i="12"/>
  <c r="P14" i="20"/>
  <c r="N14" i="20"/>
  <c r="P11" i="20"/>
  <c r="N11" i="20"/>
  <c r="P13" i="20"/>
  <c r="N13" i="20"/>
  <c r="P12" i="20"/>
  <c r="N12" i="20"/>
  <c r="N5" i="20"/>
  <c r="P5" i="20"/>
  <c r="N7" i="20"/>
  <c r="P7" i="20"/>
  <c r="N8" i="20"/>
  <c r="P8" i="20"/>
  <c r="P6" i="20"/>
  <c r="N6" i="20"/>
  <c r="N8" i="9"/>
  <c r="O8" i="9" s="1"/>
  <c r="P8" i="9"/>
  <c r="P14" i="9"/>
  <c r="N12" i="9"/>
  <c r="P12" i="9"/>
  <c r="N5" i="9"/>
  <c r="O5" i="9" s="1"/>
  <c r="P5" i="9"/>
  <c r="N9" i="9"/>
  <c r="P9" i="9"/>
  <c r="N13" i="9"/>
  <c r="P13" i="9"/>
  <c r="N27" i="9"/>
  <c r="O27" i="9" s="1"/>
  <c r="P27" i="9"/>
  <c r="N32" i="9"/>
  <c r="P32" i="9"/>
  <c r="N38" i="9"/>
  <c r="P38" i="9"/>
  <c r="N29" i="9"/>
  <c r="O29" i="9" s="1"/>
  <c r="P29" i="9"/>
  <c r="N35" i="9"/>
  <c r="P35" i="9"/>
  <c r="N43" i="9"/>
  <c r="P43" i="9"/>
  <c r="P34" i="9"/>
  <c r="P14" i="24"/>
  <c r="N14" i="24"/>
  <c r="P13" i="24"/>
  <c r="N13" i="24"/>
  <c r="P12" i="24"/>
  <c r="N12" i="24"/>
  <c r="P11" i="24"/>
  <c r="N11" i="24"/>
  <c r="N6" i="24"/>
  <c r="P6" i="24"/>
  <c r="N7" i="24"/>
  <c r="P7" i="24"/>
  <c r="N8" i="24"/>
  <c r="P8" i="24"/>
  <c r="P5" i="24"/>
  <c r="N5" i="24"/>
  <c r="P13" i="18"/>
  <c r="N13" i="18"/>
  <c r="N9" i="18"/>
  <c r="P9" i="18"/>
  <c r="N5" i="18"/>
  <c r="P5" i="18"/>
  <c r="P8" i="18"/>
  <c r="N8" i="18"/>
  <c r="N12" i="3"/>
  <c r="P12" i="3"/>
  <c r="P7" i="3"/>
  <c r="N7" i="3"/>
  <c r="N9" i="5"/>
  <c r="P9" i="5"/>
  <c r="N24" i="5"/>
  <c r="P24" i="5"/>
  <c r="N27" i="5"/>
  <c r="P27" i="5"/>
  <c r="N39" i="5"/>
  <c r="P39" i="5"/>
  <c r="N40" i="5"/>
  <c r="P40" i="5"/>
  <c r="N49" i="5"/>
  <c r="P49" i="5"/>
  <c r="N36" i="5"/>
  <c r="P36" i="5"/>
  <c r="N38" i="5"/>
  <c r="P38" i="5"/>
  <c r="P18" i="13"/>
  <c r="N18" i="13"/>
  <c r="N8" i="13"/>
  <c r="P8" i="13"/>
  <c r="N10" i="13"/>
  <c r="P10" i="13"/>
  <c r="N7" i="13"/>
  <c r="P7" i="13"/>
  <c r="N9" i="13"/>
  <c r="P9" i="13"/>
  <c r="N11" i="13"/>
  <c r="P11" i="13"/>
  <c r="N5" i="13"/>
  <c r="O5" i="13" s="1"/>
  <c r="P5" i="13"/>
  <c r="P6" i="13"/>
  <c r="N6" i="13"/>
  <c r="P16" i="8"/>
  <c r="N16" i="8"/>
  <c r="P15" i="8"/>
  <c r="N15" i="8"/>
  <c r="P14" i="8"/>
  <c r="N14" i="8"/>
  <c r="N7" i="8"/>
  <c r="P7" i="8"/>
  <c r="N11" i="8"/>
  <c r="P11" i="8"/>
  <c r="N10" i="8"/>
  <c r="P10" i="8"/>
  <c r="P6" i="8"/>
  <c r="N6" i="8"/>
  <c r="N10" i="7"/>
  <c r="P10" i="7"/>
  <c r="N23" i="12"/>
  <c r="O23" i="12" s="1"/>
  <c r="P23" i="12"/>
  <c r="N26" i="12"/>
  <c r="P26" i="12"/>
  <c r="P30" i="12"/>
  <c r="N30" i="12"/>
  <c r="P24" i="12"/>
  <c r="N24" i="12"/>
  <c r="P37" i="12"/>
  <c r="N37" i="12"/>
  <c r="P25" i="12"/>
  <c r="N25" i="12"/>
  <c r="P29" i="12"/>
  <c r="N29" i="12"/>
  <c r="N13" i="12"/>
  <c r="P13" i="12"/>
  <c r="N9" i="12"/>
  <c r="P9" i="12"/>
  <c r="P5" i="12"/>
  <c r="N5" i="12"/>
  <c r="O5" i="12" s="1"/>
  <c r="N32" i="26"/>
  <c r="P32" i="26"/>
  <c r="N13" i="26"/>
  <c r="P13" i="26"/>
  <c r="N16" i="26"/>
  <c r="P16" i="26"/>
  <c r="N20" i="26"/>
  <c r="P20" i="26"/>
  <c r="N15" i="26"/>
  <c r="P15" i="26"/>
  <c r="N27" i="26"/>
  <c r="P27" i="26"/>
  <c r="N9" i="26"/>
  <c r="O9" i="26" s="1"/>
  <c r="P9" i="26"/>
  <c r="N5" i="26"/>
  <c r="O5" i="26" s="1"/>
  <c r="P5" i="26"/>
  <c r="N50" i="26"/>
  <c r="O50" i="26" s="1"/>
  <c r="P50" i="26"/>
  <c r="N23" i="26"/>
  <c r="P23" i="26"/>
  <c r="N11" i="26"/>
  <c r="P11" i="26"/>
  <c r="N28" i="26"/>
  <c r="P28" i="26"/>
  <c r="P9" i="15"/>
  <c r="P7" i="15"/>
  <c r="P27" i="15"/>
  <c r="P16" i="15"/>
  <c r="P38" i="15"/>
  <c r="P13" i="15"/>
  <c r="P33" i="15"/>
  <c r="P41" i="15"/>
  <c r="P21" i="15"/>
  <c r="P11" i="15"/>
  <c r="P24" i="15"/>
  <c r="P40" i="15"/>
  <c r="P15" i="15"/>
  <c r="P29" i="15"/>
  <c r="P36" i="15"/>
  <c r="P20" i="15"/>
  <c r="P32" i="15"/>
  <c r="P34" i="15"/>
  <c r="P12" i="15"/>
  <c r="N9" i="15"/>
  <c r="O9" i="15" s="1"/>
  <c r="N7" i="15"/>
  <c r="O7" i="15" s="1"/>
  <c r="N27" i="15"/>
  <c r="N16" i="15"/>
  <c r="N38" i="15"/>
  <c r="N13" i="15"/>
  <c r="N33" i="15"/>
  <c r="N41" i="15"/>
  <c r="N21" i="15"/>
  <c r="N11" i="15"/>
  <c r="O11" i="15" s="1"/>
  <c r="N24" i="15"/>
  <c r="N40" i="15"/>
  <c r="N15" i="15"/>
  <c r="N29" i="15"/>
  <c r="N36" i="15"/>
  <c r="N20" i="15"/>
  <c r="N32" i="15"/>
  <c r="N34" i="15"/>
  <c r="N12" i="15"/>
  <c r="N13" i="22"/>
  <c r="P13" i="22"/>
  <c r="N14" i="22"/>
  <c r="P14" i="22"/>
  <c r="P12" i="22"/>
  <c r="N12" i="22"/>
  <c r="N6" i="22"/>
  <c r="P6" i="22"/>
  <c r="N7" i="22"/>
  <c r="P7" i="22"/>
  <c r="N8" i="22"/>
  <c r="P8" i="22"/>
  <c r="N9" i="22"/>
  <c r="P9" i="22"/>
  <c r="P5" i="22"/>
  <c r="N5" i="22"/>
  <c r="N6" i="10"/>
  <c r="P6" i="10"/>
  <c r="N7" i="10"/>
  <c r="P7" i="10"/>
  <c r="N8" i="10"/>
  <c r="P8" i="10"/>
  <c r="P5" i="10"/>
  <c r="N5" i="10"/>
  <c r="N7" i="11"/>
  <c r="O7" i="11" s="1"/>
  <c r="N20" i="1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Richterová Hana</author>
  </authors>
  <commentList>
    <comment ref="E49" authorId="0" shapeId="0" xr:uid="{E59CA0A7-D242-47AB-ABCF-5DDD242EAA38}">
      <text>
        <r>
          <rPr>
            <b/>
            <sz val="9"/>
            <color indexed="81"/>
            <rFont val="Tahoma"/>
            <family val="2"/>
            <charset val="238"/>
          </rPr>
          <t>Richterová Hana:</t>
        </r>
        <r>
          <rPr>
            <sz val="9"/>
            <color indexed="81"/>
            <rFont val="Tahoma"/>
            <family val="2"/>
            <charset val="238"/>
          </rPr>
          <t xml:space="preserve">
neoprávněný start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Richterová Hana</author>
  </authors>
  <commentList>
    <comment ref="E9" authorId="0" shapeId="0" xr:uid="{9A58FEAA-DA38-491C-BF64-60760416C7D4}">
      <text>
        <r>
          <rPr>
            <b/>
            <sz val="9"/>
            <color indexed="81"/>
            <rFont val="Tahoma"/>
            <family val="2"/>
            <charset val="238"/>
          </rPr>
          <t>Richterová Hana:</t>
        </r>
        <r>
          <rPr>
            <sz val="9"/>
            <color indexed="81"/>
            <rFont val="Tahoma"/>
            <family val="2"/>
            <charset val="238"/>
          </rPr>
          <t xml:space="preserve">
noprávněný start
</t>
        </r>
      </text>
    </comment>
  </commentList>
</comments>
</file>

<file path=xl/sharedStrings.xml><?xml version="1.0" encoding="utf-8"?>
<sst xmlns="http://schemas.openxmlformats.org/spreadsheetml/2006/main" count="2274" uniqueCount="851">
  <si>
    <t>Kozohlody</t>
  </si>
  <si>
    <t>Slušovice</t>
  </si>
  <si>
    <t>součet</t>
  </si>
  <si>
    <t>počet závodů</t>
  </si>
  <si>
    <t>majitel</t>
  </si>
  <si>
    <t>jméno psa</t>
  </si>
  <si>
    <t>POLSKÝ CHRT</t>
  </si>
  <si>
    <t>AZAVAK</t>
  </si>
  <si>
    <t>BARZOJ</t>
  </si>
  <si>
    <t>DEERHOUND</t>
  </si>
  <si>
    <t>GREYHOUND</t>
  </si>
  <si>
    <t>ITALSKÝ CHRTÍK SPRINTER</t>
  </si>
  <si>
    <t>SALUKI</t>
  </si>
  <si>
    <t>SLOUGHI</t>
  </si>
  <si>
    <t>ŠPANĚLSKÝ GALGO</t>
  </si>
  <si>
    <t>WHIPPET SPRINTER</t>
  </si>
  <si>
    <t>BASENJI</t>
  </si>
  <si>
    <t>FARAÓNSKÝ PES</t>
  </si>
  <si>
    <t>SICILSKÝ CHRT</t>
  </si>
  <si>
    <t>DLOUHOSRSTÝ VIPET</t>
  </si>
  <si>
    <t>AFGÁNSKÝ CHRT</t>
  </si>
  <si>
    <t>body započítávané do soutěže</t>
  </si>
  <si>
    <t>PORTUGALSKÝ PODENGO</t>
  </si>
  <si>
    <t>IBIZSKÝ PODENCO</t>
  </si>
  <si>
    <t>MAĎARSKÝ CHRT</t>
  </si>
  <si>
    <t>ITALSKÝ CHRTÍK</t>
  </si>
  <si>
    <t>IRSKÝ VLKODAV</t>
  </si>
  <si>
    <t>WHIPPET</t>
  </si>
  <si>
    <t>White Infinity’s Gravity</t>
  </si>
  <si>
    <t>PES</t>
  </si>
  <si>
    <t>FENA</t>
  </si>
  <si>
    <t>země</t>
  </si>
  <si>
    <t>CZ</t>
  </si>
  <si>
    <t>Hartmannová</t>
  </si>
  <si>
    <t>Tombouktou´s Liyaqat</t>
  </si>
  <si>
    <t>Keberlová</t>
  </si>
  <si>
    <t>Fenomenal Hunter Mischenka</t>
  </si>
  <si>
    <t>Lukas</t>
  </si>
  <si>
    <t>Fantastic Mischenka</t>
  </si>
  <si>
    <t>Rajzlerová</t>
  </si>
  <si>
    <t>Mládková</t>
  </si>
  <si>
    <t>Pospíšilová</t>
  </si>
  <si>
    <t>Kubínová</t>
  </si>
  <si>
    <t>Voborníková</t>
  </si>
  <si>
    <t>Jahelková</t>
  </si>
  <si>
    <t>Egon Ar’Daroth</t>
  </si>
  <si>
    <t>Desenská</t>
  </si>
  <si>
    <t>Vágnerová</t>
  </si>
  <si>
    <t>Tvarogová</t>
  </si>
  <si>
    <t>Švestka</t>
  </si>
  <si>
    <t>Baxová</t>
  </si>
  <si>
    <t>Buggy Camino Bianca</t>
  </si>
  <si>
    <t>Vachová</t>
  </si>
  <si>
    <t>Kohoutová</t>
  </si>
  <si>
    <t>Breathe Raw ana ayizaruh Delenimentum</t>
  </si>
  <si>
    <t>Ammar Shahir</t>
  </si>
  <si>
    <t>Faravahar Arpak</t>
  </si>
  <si>
    <t>Laczlová</t>
  </si>
  <si>
    <t>Havrdová</t>
  </si>
  <si>
    <t>Benešová</t>
  </si>
  <si>
    <t>Fränkelová</t>
  </si>
  <si>
    <t>Aragorn Element Adrenaline</t>
  </si>
  <si>
    <t>Arwen Element Adrenaline</t>
  </si>
  <si>
    <t>Hot Isle Hortensia</t>
  </si>
  <si>
    <t>Richterovi</t>
  </si>
  <si>
    <t>Kastlová</t>
  </si>
  <si>
    <t>Brandová</t>
  </si>
  <si>
    <t>Amulet z Hedvábí</t>
  </si>
  <si>
    <t>Goody Gumdrops Valentine Dogs</t>
  </si>
  <si>
    <t>Calme Calimë New Fedar</t>
  </si>
  <si>
    <t>Delisse Con Amore</t>
  </si>
  <si>
    <t>Moudrá</t>
  </si>
  <si>
    <t>Šponiarová</t>
  </si>
  <si>
    <t>Rusová</t>
  </si>
  <si>
    <t>Kincl</t>
  </si>
  <si>
    <t>Kaslová</t>
  </si>
  <si>
    <t>Metelková</t>
  </si>
  <si>
    <t>Macková</t>
  </si>
  <si>
    <t>Chio Chips Modrý hit</t>
  </si>
  <si>
    <t>Alvin Chipmunk Ebbiash</t>
  </si>
  <si>
    <t>Acuarela Del ´Rio Veresk</t>
  </si>
  <si>
    <t>Deep Space Czech Spring</t>
  </si>
  <si>
    <t>Frenzelová</t>
  </si>
  <si>
    <t>Síbrtová</t>
  </si>
  <si>
    <t>Collin Manominoko</t>
  </si>
  <si>
    <t>Hakika Sewu Asthenia</t>
  </si>
  <si>
    <t>Hugo</t>
  </si>
  <si>
    <t>Čechurová</t>
  </si>
  <si>
    <t>Halenková</t>
  </si>
  <si>
    <t>Cazaion Esperado</t>
  </si>
  <si>
    <t>Ambrogino Miracolo Cani di Luca</t>
  </si>
  <si>
    <t>Krejčová</t>
  </si>
  <si>
    <t>Error Mischenka</t>
  </si>
  <si>
    <t>Easter Bubble Asseto Corse</t>
  </si>
  <si>
    <t>Egon Ferrite Bugsy</t>
  </si>
  <si>
    <t>Peppe Tileco</t>
  </si>
  <si>
    <t>Hartmanová</t>
  </si>
  <si>
    <t>Aida Lilhaya</t>
  </si>
  <si>
    <t>Aksamit z Hedvábí</t>
  </si>
  <si>
    <t>Janouchová</t>
  </si>
  <si>
    <t>Drbalová</t>
  </si>
  <si>
    <t>Rejdová</t>
  </si>
  <si>
    <t>Hellebrandová</t>
  </si>
  <si>
    <t>Žáková</t>
  </si>
  <si>
    <t>Flower Ar’Daroth</t>
  </si>
  <si>
    <t>Colors Of The Wild Invisible Wings</t>
  </si>
  <si>
    <t>Dark Storm de Wallrock</t>
  </si>
  <si>
    <t>Alpin Adelaine z Ranní mlhy</t>
  </si>
  <si>
    <t>Dax Vili Zarya</t>
  </si>
  <si>
    <t>Giedi de Wallrock</t>
  </si>
  <si>
    <t>Koláčková</t>
  </si>
  <si>
    <t>Abbas Lilhaya</t>
  </si>
  <si>
    <t>Zippo Libre na Klínkách</t>
  </si>
  <si>
    <t>Overdose Bohemia Snap Dog</t>
  </si>
  <si>
    <t>Doležalová</t>
  </si>
  <si>
    <t>Bučková</t>
  </si>
  <si>
    <t>Ramešová</t>
  </si>
  <si>
    <t>PL</t>
  </si>
  <si>
    <t>Knichalová</t>
  </si>
  <si>
    <t>Netrefová</t>
  </si>
  <si>
    <t>Říhová</t>
  </si>
  <si>
    <t>Dohnalová</t>
  </si>
  <si>
    <t>Koláříková</t>
  </si>
  <si>
    <t>Hromádková</t>
  </si>
  <si>
    <t xml:space="preserve">Albor Asmaral </t>
  </si>
  <si>
    <t>Kutiová</t>
  </si>
  <si>
    <t>Cantara Anat Wai-Wad</t>
  </si>
  <si>
    <t>Fohlová</t>
  </si>
  <si>
    <t>Bia Balor Wai-Wad</t>
  </si>
  <si>
    <t>Belenus Benu Wai-Wad</t>
  </si>
  <si>
    <t>Must Be Schadow Symphaty For The Devil</t>
  </si>
  <si>
    <t>Collin Deluca Moravia</t>
  </si>
  <si>
    <t>Štěpánek</t>
  </si>
  <si>
    <t>Jethro Caer Dallben</t>
  </si>
  <si>
    <t>Pínová</t>
  </si>
  <si>
    <t>Sebik Feritte Bugsy</t>
  </si>
  <si>
    <t>Bečková</t>
  </si>
  <si>
    <t>Izzy Putimská brána</t>
  </si>
  <si>
    <t>Nevěčná</t>
  </si>
  <si>
    <t>Zahálková</t>
  </si>
  <si>
    <t>Orlov</t>
  </si>
  <si>
    <t>Asaad Sayed Assahra</t>
  </si>
  <si>
    <t>Coufalová</t>
  </si>
  <si>
    <t>Harrison z Višňového květu</t>
  </si>
  <si>
    <t>Dress Code Strip Invisible Wings</t>
  </si>
  <si>
    <t>Ashaki Wawindaji Kidogo</t>
  </si>
  <si>
    <t>Akia Wawindaji Kidogo</t>
  </si>
  <si>
    <t>Odesza Bistkupstwo</t>
  </si>
  <si>
    <t>Legacy Hunter von Theresienstein</t>
  </si>
  <si>
    <t>Stejskalová</t>
  </si>
  <si>
    <t>Šebestová</t>
  </si>
  <si>
    <t>Alucard Ni Sunaarashi</t>
  </si>
  <si>
    <t>C´Casablanka ag Dalvit</t>
  </si>
  <si>
    <t>Kubová</t>
  </si>
  <si>
    <t>Apolenka VIP Poppet</t>
  </si>
  <si>
    <t>Tausingerová</t>
  </si>
  <si>
    <t>Torshammarens MS Tore</t>
  </si>
  <si>
    <t>Tykal</t>
  </si>
  <si>
    <t>Šímová</t>
  </si>
  <si>
    <t>Janoušková</t>
  </si>
  <si>
    <t>Geroj's Gabriel z Višňového květu</t>
  </si>
  <si>
    <t>Bobotová</t>
  </si>
  <si>
    <t>Ailis Under Sharp Hill</t>
  </si>
  <si>
    <t>Tilli Tileco</t>
  </si>
  <si>
    <t>Chalupecká</t>
  </si>
  <si>
    <t>Antoanett Bon Esprit</t>
  </si>
  <si>
    <t>De Cameron Invisible Wings</t>
  </si>
  <si>
    <t>Deck Of Red Cards Invisible Wings</t>
  </si>
  <si>
    <t>Eryx de Entresaltos</t>
  </si>
  <si>
    <t>Kiss and Tell Matrioshka</t>
  </si>
  <si>
    <t>Garry Prince Of Mabanga</t>
  </si>
  <si>
    <t>Kopytová</t>
  </si>
  <si>
    <t>Avalanche Daraska</t>
  </si>
  <si>
    <t>Toušová</t>
  </si>
  <si>
    <t>Onga Bistkupstwo</t>
  </si>
  <si>
    <t>Hasman</t>
  </si>
  <si>
    <t>Pešice</t>
  </si>
  <si>
    <t>Zoomee Annaperla</t>
  </si>
  <si>
    <t>Thiago Tileco</t>
  </si>
  <si>
    <t>Černý</t>
  </si>
  <si>
    <t>Inaya Al Zahra</t>
  </si>
  <si>
    <t>Silvento Orion</t>
  </si>
  <si>
    <t>Mizera</t>
  </si>
  <si>
    <t>Fondo Fredo Gallaunt</t>
  </si>
  <si>
    <t>Křenková</t>
  </si>
  <si>
    <t>Buster Čebuko</t>
  </si>
  <si>
    <t>Fau</t>
  </si>
  <si>
    <t>Póč</t>
  </si>
  <si>
    <t>Dayda Lussy Ready Go</t>
  </si>
  <si>
    <t>Ellien Danny Valentine Dogs</t>
  </si>
  <si>
    <t>Havranová</t>
  </si>
  <si>
    <t>Fatality Z úplňku</t>
  </si>
  <si>
    <t>Anchesenamon Queen Florina’s Diamonds</t>
  </si>
  <si>
    <t>Nguyenová</t>
  </si>
  <si>
    <t>Bechanel Tokoto Trikonto</t>
  </si>
  <si>
    <t>Kráčmarová</t>
  </si>
  <si>
    <t>Jurůjová</t>
  </si>
  <si>
    <t>Zálabská</t>
  </si>
  <si>
    <t>Amber Petrificus Totalus</t>
  </si>
  <si>
    <t>Stohrová</t>
  </si>
  <si>
    <t>Netolická</t>
  </si>
  <si>
    <t>SK</t>
  </si>
  <si>
    <t>Haletka Mischenka</t>
  </si>
  <si>
    <t>Řeháková</t>
  </si>
  <si>
    <t>Lady Lissa Riuna</t>
  </si>
  <si>
    <t>Wind Flower Feritte Bugsy</t>
  </si>
  <si>
    <t>Durisová</t>
  </si>
  <si>
    <t>Asher Petrificus Totalus</t>
  </si>
  <si>
    <t>Kohútová</t>
  </si>
  <si>
    <t>Košnarová</t>
  </si>
  <si>
    <t>Bathlea Star of Andromeda Terra</t>
  </si>
  <si>
    <t>Bazalová</t>
  </si>
  <si>
    <t>Bartošová</t>
  </si>
  <si>
    <t>Orphee Bohemia Snap Dog</t>
  </si>
  <si>
    <t>Pašková</t>
  </si>
  <si>
    <t>Ceridwen Enki Wai-Wad</t>
  </si>
  <si>
    <t>Anoush Century Mohabbat</t>
  </si>
  <si>
    <t>Medlánky</t>
  </si>
  <si>
    <t>Kačice</t>
  </si>
  <si>
    <t>Archer Rabbit's nightmare</t>
  </si>
  <si>
    <t>Odry</t>
  </si>
  <si>
    <t>Jindřichovice pod smrkem</t>
  </si>
  <si>
    <t>Rynoltice-Jítrava</t>
  </si>
  <si>
    <t xml:space="preserve">CZ </t>
  </si>
  <si>
    <t>Jeník Dufková</t>
  </si>
  <si>
    <t>King Henry of VIII Krylov</t>
  </si>
  <si>
    <t>Cavallierik  Umka</t>
  </si>
  <si>
    <t>Holly Funny Irater</t>
  </si>
  <si>
    <t>Caroline Siderit</t>
  </si>
  <si>
    <t>Guinevra Ar'Daroth</t>
  </si>
  <si>
    <t>Free Hayley Ar'Daroth</t>
  </si>
  <si>
    <t>Bianca Fragoletta</t>
  </si>
  <si>
    <t>Akechi Yon Sunaarashi</t>
  </si>
  <si>
    <t>Jazah’s T’aimu Jaff’ar Asmaanii</t>
  </si>
  <si>
    <t>Tylko Ty (FCI) Salto</t>
  </si>
  <si>
    <t>Alize Bleuy Grace Dog</t>
  </si>
  <si>
    <t>Be My Blue Queen Petrificus Totalus</t>
  </si>
  <si>
    <t>Be My Bad Boy Petrificus Totalus</t>
  </si>
  <si>
    <t>Adebanke´s Visit Card</t>
  </si>
  <si>
    <t>Aramis del Gelso Bianco</t>
  </si>
  <si>
    <t>Kesslová</t>
  </si>
  <si>
    <t>King Of  The Rings Krylov</t>
  </si>
  <si>
    <t>Cherrylee Raya Rozárka</t>
  </si>
  <si>
    <t>Cala Balkan Sighthound</t>
  </si>
  <si>
    <t>Ace of Galaxy Fast Beat</t>
  </si>
  <si>
    <t>Cizinka z Hedvábí</t>
  </si>
  <si>
    <t>Gusto Love Zarya</t>
  </si>
  <si>
    <t>On The Dark Side Bahaticca´s</t>
  </si>
  <si>
    <t>Daernerys Diabla ex domo If´ Oras</t>
  </si>
  <si>
    <t>Offenbarung vom schwarzen Swan</t>
  </si>
  <si>
    <t>Camara Rheia Wai-Wad</t>
  </si>
  <si>
    <t>Staufčíková</t>
  </si>
  <si>
    <t>Vlčková Kryčerová</t>
  </si>
  <si>
    <t>Boháčová</t>
  </si>
  <si>
    <t>Patloková</t>
  </si>
  <si>
    <t>Plesniková</t>
  </si>
  <si>
    <t>Lučná</t>
  </si>
  <si>
    <t>Kopecká</t>
  </si>
  <si>
    <t>Bok</t>
  </si>
  <si>
    <t>Mikuláčková</t>
  </si>
  <si>
    <t>Pekaříková</t>
  </si>
  <si>
    <t>Mátlová</t>
  </si>
  <si>
    <t>Trávníčková</t>
  </si>
  <si>
    <t>Chladová</t>
  </si>
  <si>
    <t>Lapáček</t>
  </si>
  <si>
    <t>Etna Prestissimo</t>
  </si>
  <si>
    <t>Solstice Light Awaken Force</t>
  </si>
  <si>
    <t>Basilah Devon Exe</t>
  </si>
  <si>
    <t>Davu Jumanji Lemar Tican</t>
  </si>
  <si>
    <t>Bloody Mary Isidar Mithrim</t>
  </si>
  <si>
    <t>Annie Heart Martinovská louka</t>
  </si>
  <si>
    <t>KANÁRSKÝ PODENCO</t>
  </si>
  <si>
    <t>Nala de Canera de Mouclem</t>
  </si>
  <si>
    <t>Luz de Canera de Mouclem</t>
  </si>
  <si>
    <t>Smrček</t>
  </si>
  <si>
    <t>Gronychová</t>
  </si>
  <si>
    <t>Fit For Speed Fair Play</t>
  </si>
  <si>
    <t>Indian Summer Sunny Funny</t>
  </si>
  <si>
    <t>Better Way Invisible Wings</t>
  </si>
  <si>
    <t>Dewy Daisy Invisible Wings</t>
  </si>
  <si>
    <t>Vašíková</t>
  </si>
  <si>
    <t>Rajnochovi</t>
  </si>
  <si>
    <t>Černá</t>
  </si>
  <si>
    <t>Žabža</t>
  </si>
  <si>
    <t>Iowa Miss Beauty Sarah Fareh</t>
  </si>
  <si>
    <t>Kouřil</t>
  </si>
  <si>
    <t>Ines Sofia Kel-es-Suf</t>
  </si>
  <si>
    <t>Hidalgo Mischenka</t>
  </si>
  <si>
    <t>Blossom Rose Undersharp Hill</t>
  </si>
  <si>
    <t>Caracala Aiást Wai-Wad</t>
  </si>
  <si>
    <t>Dynamica Alba Capra ex Domo If' Oras</t>
  </si>
  <si>
    <t>Danielle Amore Estivo Ferrino Chelsea</t>
  </si>
  <si>
    <t>El Angel z Tripu</t>
  </si>
  <si>
    <t>Bellya Il Sogno Reale</t>
  </si>
  <si>
    <t>Bee Iksis</t>
  </si>
  <si>
    <t>Angel Star Fast Beat</t>
  </si>
  <si>
    <t>Gilligea Arogance Rozárka</t>
  </si>
  <si>
    <t>Bloggy Il Sogno Reale</t>
  </si>
  <si>
    <t>DE</t>
  </si>
  <si>
    <t>Mottlová</t>
  </si>
  <si>
    <t>Englmaierová</t>
  </si>
  <si>
    <t>Rosičová</t>
  </si>
  <si>
    <t>Kliner Čejková</t>
  </si>
  <si>
    <t>Pivoňková</t>
  </si>
  <si>
    <t>Hudec</t>
  </si>
  <si>
    <t>Beastie Boy Rabbit's nightmare</t>
  </si>
  <si>
    <t>Caritas Palesio Ojo Caliente</t>
  </si>
  <si>
    <t>Osiris Next Level Superman XO</t>
  </si>
  <si>
    <t>Lukešová</t>
  </si>
  <si>
    <t>Imidiwan Bomani</t>
  </si>
  <si>
    <t>Iljuscha von Alshamina</t>
  </si>
  <si>
    <t>FARAVAHAR Asal</t>
  </si>
  <si>
    <t>FARAVAHAR Avesta</t>
  </si>
  <si>
    <t>Hynková</t>
  </si>
  <si>
    <t>AT</t>
  </si>
  <si>
    <t>Bárta</t>
  </si>
  <si>
    <t>Casanova Deluca Moravia</t>
  </si>
  <si>
    <t>Zippo Libre Na Klínkách</t>
  </si>
  <si>
    <t>Bonnya Il Sogno Reale</t>
  </si>
  <si>
    <t>Braelly Il Sogno Reale</t>
  </si>
  <si>
    <t>Alexandr</t>
  </si>
  <si>
    <t>Brywen Il Sogno Reale</t>
  </si>
  <si>
    <t>Chmelíková</t>
  </si>
  <si>
    <t>Drake Kesan Hound</t>
  </si>
  <si>
    <t>Smooth Criminal des Plaines des Bruy?res</t>
  </si>
  <si>
    <t>Ciarilla Nala Teribeck</t>
  </si>
  <si>
    <t>Křeč - Střítež</t>
  </si>
  <si>
    <t>Greytoday Uwe</t>
  </si>
  <si>
    <t>Greytoday Tobie</t>
  </si>
  <si>
    <t>Jopie Mraja-Soann</t>
  </si>
  <si>
    <t>Greytoday Thayah</t>
  </si>
  <si>
    <t>Ultra Ginetta Annaperla</t>
  </si>
  <si>
    <t>Fit For Speed Foo Fighter</t>
  </si>
  <si>
    <t>Fit For Speed Flying Rocket</t>
  </si>
  <si>
    <t>Izzy Loop Line</t>
  </si>
  <si>
    <t>Grogu Gallaunt</t>
  </si>
  <si>
    <t>Ferno Fiano Gallaunt</t>
  </si>
  <si>
    <t>Force Fiore Gallaunt</t>
  </si>
  <si>
    <t>Hermiona Granger New Fedar</t>
  </si>
  <si>
    <t>HU</t>
  </si>
  <si>
    <t>Barbarian Rabbit's nightmare</t>
  </si>
  <si>
    <t>Donnet Annaperla</t>
  </si>
  <si>
    <t>Acadia Tawalla</t>
  </si>
  <si>
    <t>Ortiga Bistkupstwo</t>
  </si>
  <si>
    <t>Zapletalovi</t>
  </si>
  <si>
    <t>Quillaia Bistkupstwo</t>
  </si>
  <si>
    <t>Vasart Absolut</t>
  </si>
  <si>
    <t>Stejskal Melzerová</t>
  </si>
  <si>
    <t>Candy Crush Undersharp Hill</t>
  </si>
  <si>
    <t>Valli Tileco</t>
  </si>
  <si>
    <t>Cita Della Teribeck</t>
  </si>
  <si>
    <t>Vaverková</t>
  </si>
  <si>
    <t>Colors of the Wild Invisible Wings</t>
  </si>
  <si>
    <t>Bandito Rabbit's nightmare</t>
  </si>
  <si>
    <t>Bruchterová</t>
  </si>
  <si>
    <t>Ippolito vom Roten Schopf</t>
  </si>
  <si>
    <t>Primusová</t>
  </si>
  <si>
    <t>Víla Feritte Bugsy</t>
  </si>
  <si>
    <t>Cornet  Saminika Bohemica</t>
  </si>
  <si>
    <t>Lelová</t>
  </si>
  <si>
    <t>Alexandra Ginger Dwarf</t>
  </si>
  <si>
    <t>Amadeus Ginger Dwarf</t>
  </si>
  <si>
    <t>Blue Berry Domestic Angel</t>
  </si>
  <si>
    <t>Nayra de Canera de Mouclem</t>
  </si>
  <si>
    <t>Šindela</t>
  </si>
  <si>
    <t>Alzena Bella la Rossa</t>
  </si>
  <si>
    <t>Wieznerová</t>
  </si>
  <si>
    <t>Barney Ace Domestic Angel</t>
  </si>
  <si>
    <t>Vaňková</t>
  </si>
  <si>
    <t>DINGO-DING z Hedvábí</t>
  </si>
  <si>
    <t>Pešková</t>
  </si>
  <si>
    <t>Bečicová</t>
  </si>
  <si>
    <t>Archimedes Ginger Dwarf</t>
  </si>
  <si>
    <t>Bascow Iksis</t>
  </si>
  <si>
    <t>Zemanová</t>
  </si>
  <si>
    <t>A'Cristal Champagne of Melina</t>
  </si>
  <si>
    <t>18.-19.3</t>
  </si>
  <si>
    <t>25.-26.3.</t>
  </si>
  <si>
    <t>22.-23.4.</t>
  </si>
  <si>
    <t>22.-23.7.</t>
  </si>
  <si>
    <t>29.-30.7.</t>
  </si>
  <si>
    <t>5.-6.8.</t>
  </si>
  <si>
    <t>2.9.</t>
  </si>
  <si>
    <t>7.-8.10.</t>
  </si>
  <si>
    <t>1.10.</t>
  </si>
  <si>
    <t>Sýkorová</t>
  </si>
  <si>
    <t>Escallonia Viserys kennel</t>
  </si>
  <si>
    <t>J´Anika Kel-es-Suf</t>
  </si>
  <si>
    <t>J´Afrah Kel-es-Suf</t>
  </si>
  <si>
    <t>Výborná</t>
  </si>
  <si>
    <t>DISM</t>
  </si>
  <si>
    <t>X-HONDA Stepowy Goniec</t>
  </si>
  <si>
    <t>Brian Sousedik</t>
  </si>
  <si>
    <t>Cavallierik Espetro</t>
  </si>
  <si>
    <t>Chiara Arya Irater</t>
  </si>
  <si>
    <t>Olejník</t>
  </si>
  <si>
    <t>Aurora od Zbrodů</t>
  </si>
  <si>
    <t>Higss Ar'Daroth</t>
  </si>
  <si>
    <t>Ashley Fragoletta</t>
  </si>
  <si>
    <t>Kaprice Feritte Bugsy</t>
  </si>
  <si>
    <t>Diva D'Avatar Z Tripu</t>
  </si>
  <si>
    <t>Matelová</t>
  </si>
  <si>
    <t>Ciel Besaba Giliath</t>
  </si>
  <si>
    <t>Qirmizi Tahari</t>
  </si>
  <si>
    <t>DISQ</t>
  </si>
  <si>
    <t>Andre Dumont Atifa</t>
  </si>
  <si>
    <t>A' Yassin Saloém's</t>
  </si>
  <si>
    <t>Bazinga Lust In The Dust</t>
  </si>
  <si>
    <t>Just Coffee Akasha</t>
  </si>
  <si>
    <t>Fenix de Entresaltos</t>
  </si>
  <si>
    <t>Mora</t>
  </si>
  <si>
    <t>Goldie of Silken Grace</t>
  </si>
  <si>
    <t>Hrabcová</t>
  </si>
  <si>
    <t>Caewa Il Sogno Reale</t>
  </si>
  <si>
    <t>FOLLOW Me de Warllock</t>
  </si>
  <si>
    <t>Ceshu Il Sogno Reale</t>
  </si>
  <si>
    <t>Agent Tulínek V utajení</t>
  </si>
  <si>
    <t>Holcová</t>
  </si>
  <si>
    <t>Jumbo Jet New Fedar</t>
  </si>
  <si>
    <t>Arrgy Il Sogno Reale</t>
  </si>
  <si>
    <t>Agentka Lavinie V utajení</t>
  </si>
  <si>
    <t>Isabell White Princess Loop Line</t>
  </si>
  <si>
    <t>Blue Mountains Sunny Wild Grapes</t>
  </si>
  <si>
    <t>Hlavsa</t>
  </si>
  <si>
    <t>Caylee Iksis</t>
  </si>
  <si>
    <t>Ginger VIP Poppet</t>
  </si>
  <si>
    <t>Březina</t>
  </si>
  <si>
    <t>MWDR</t>
  </si>
  <si>
    <t>Elisabeth Queen Nejlepší krása</t>
  </si>
  <si>
    <t>Foxy Lady Loop Line (FCI)</t>
  </si>
  <si>
    <t>Alwin B´ Roowoox</t>
  </si>
  <si>
    <t>Whiteheads YAMAAL</t>
  </si>
  <si>
    <t>Abaelardo Be Or Not To Be Iron</t>
  </si>
  <si>
    <t>Falco Tokoto Trikonto</t>
  </si>
  <si>
    <t>Abaelardo Amaretto Hary</t>
  </si>
  <si>
    <t>Hunter Blue North</t>
  </si>
  <si>
    <t>Korado Isis Wind</t>
  </si>
  <si>
    <t>WDR</t>
  </si>
  <si>
    <t>Apocalypse Speed and Beauty (FCI)</t>
  </si>
  <si>
    <t>Heart Hunter Pagawa</t>
  </si>
  <si>
    <t>Alijamo's Jacotte Delachae</t>
  </si>
  <si>
    <t>Wiktoria Queen Brodwinek</t>
  </si>
  <si>
    <t>Whisky Brodwinek</t>
  </si>
  <si>
    <t>Wampirini Rushmaniac</t>
  </si>
  <si>
    <t>R'ISIS Brodwinek</t>
  </si>
  <si>
    <t>Bez Pardonu Duovarius (FCI)</t>
  </si>
  <si>
    <t>Wandelopa von Cuks Rushmaniac</t>
  </si>
  <si>
    <t>Hawkmoon Slim Extreme</t>
  </si>
  <si>
    <t>Bona Pagawa</t>
  </si>
  <si>
    <t>El Pablo Sonic Workaholic</t>
  </si>
  <si>
    <t>Hokus Pokus Pagawa (FCI)</t>
  </si>
  <si>
    <t>Bart z Rybízovny</t>
  </si>
  <si>
    <t>Funny Bunny Loop Line (FCI)</t>
  </si>
  <si>
    <t>Wolter Brodwinek</t>
  </si>
  <si>
    <t>Bailey Pixi Domestic Angel</t>
  </si>
  <si>
    <t>Swift Custom Rushmaniac</t>
  </si>
  <si>
    <t>Akhil Dżamilafalak</t>
  </si>
  <si>
    <t>Be My Lucky Boy Petrificus Totalus</t>
  </si>
  <si>
    <t>Ballerina Rabbit's nightmare</t>
  </si>
  <si>
    <t>Blackberry Rabbit's nightmare</t>
  </si>
  <si>
    <t>Janáčová</t>
  </si>
  <si>
    <t>Novatica (FCI) Seastorm Sound</t>
  </si>
  <si>
    <t>Mona Lisa Bursztynowa Bona</t>
  </si>
  <si>
    <t>Bengu Baobab in Kalahari</t>
  </si>
  <si>
    <t>Vuburu Čierny Dym</t>
  </si>
  <si>
    <t>Can Calipso of Tribe Bas-Bar</t>
  </si>
  <si>
    <t>Alluschka Baobab in Kalahari</t>
  </si>
  <si>
    <t>Greytoday Tivon</t>
  </si>
  <si>
    <t>Logan Illare Bulchimo</t>
  </si>
  <si>
    <t>Cecilia Pliheart</t>
  </si>
  <si>
    <t>River Song Můj andílek</t>
  </si>
  <si>
    <t>Orici Talata Můj andílek</t>
  </si>
  <si>
    <t>Adina von Sliwowitz</t>
  </si>
  <si>
    <t>Isiah Mraja</t>
  </si>
  <si>
    <t>Andrina Onychinus Impuls i Splendor (FCI)</t>
  </si>
  <si>
    <t>Cometessa Rinocerus (FCI)</t>
  </si>
  <si>
    <t>Carmen Rinocerus (FCI)</t>
  </si>
  <si>
    <t>Fair Isle Leopold</t>
  </si>
  <si>
    <t>Valeska Sail On Silvergirl At Charsandal</t>
  </si>
  <si>
    <t>Valeska Splendidly Herself At Charsandal</t>
  </si>
  <si>
    <t>Bonfire Heart Leyas</t>
  </si>
  <si>
    <t>Berkley Under Sharp Hill</t>
  </si>
  <si>
    <t>Balantinne</t>
  </si>
  <si>
    <t>Love me again Riuna</t>
  </si>
  <si>
    <t>Power &amp; Elegance Enzo Ferrari</t>
  </si>
  <si>
    <t>del Khazaris Karel ag Dalvit</t>
  </si>
  <si>
    <t>Balerion Isidar Mithrim</t>
  </si>
  <si>
    <t>Masetto</t>
  </si>
  <si>
    <t>Diaz Azulu Alhaya</t>
  </si>
  <si>
    <t>Ali Lilhaya</t>
  </si>
  <si>
    <t>Quest Miravilis</t>
  </si>
  <si>
    <t>Quine Arcturus</t>
  </si>
  <si>
    <t>Querida Miravilis</t>
  </si>
  <si>
    <t>Rawa Arcturus</t>
  </si>
  <si>
    <t>Visenna Arcturus</t>
  </si>
  <si>
    <t>Beloved Bond Florina’s Diamonds</t>
  </si>
  <si>
    <t>Calico Ninmah- Wai-Wad</t>
  </si>
  <si>
    <t>Baránková</t>
  </si>
  <si>
    <t>Kovaříková</t>
  </si>
  <si>
    <t>Dvořák</t>
  </si>
  <si>
    <t>Zvědělíková</t>
  </si>
  <si>
    <t>Havlíčková</t>
  </si>
  <si>
    <t>Fišrová</t>
  </si>
  <si>
    <t>Buchta</t>
  </si>
  <si>
    <t>Kramářová</t>
  </si>
  <si>
    <t>Tegel</t>
  </si>
  <si>
    <t>Kantorová</t>
  </si>
  <si>
    <t>Hunter Fort Mini Pocket FCI</t>
  </si>
  <si>
    <t>Světlíková</t>
  </si>
  <si>
    <t>Masáková</t>
  </si>
  <si>
    <t>Hassmanová</t>
  </si>
  <si>
    <t>Tesařová</t>
  </si>
  <si>
    <t>Bluebell Rabbit's nightmare</t>
  </si>
  <si>
    <t>Ofelia de Monte Podrido</t>
  </si>
  <si>
    <t>Peregrina de Monte Podrido</t>
  </si>
  <si>
    <t>Menegotto</t>
  </si>
  <si>
    <t>Santiago de Monte Podrido</t>
  </si>
  <si>
    <t>Onderková</t>
  </si>
  <si>
    <t>Osiris de Monte Podrido</t>
  </si>
  <si>
    <t>Polo's Bristol Blue</t>
  </si>
  <si>
    <t>Brian May Gandamak Slovakia</t>
  </si>
  <si>
    <t>W'Sefar 'n shat - ehad</t>
  </si>
  <si>
    <t>Němcová</t>
  </si>
  <si>
    <t>Azir Huriland Dog Breeding</t>
  </si>
  <si>
    <t>Košťálová</t>
  </si>
  <si>
    <t>Asanthe Moyo Wa Konga</t>
  </si>
  <si>
    <t>Šafránková</t>
  </si>
  <si>
    <t>Gallardo de Entresaltos</t>
  </si>
  <si>
    <t>Asson Il Sogno Reale</t>
  </si>
  <si>
    <t>SR</t>
  </si>
  <si>
    <t>Darwin Tokoto Trikonto</t>
  </si>
  <si>
    <t>Cśare Nyx Petrificus Totalus</t>
  </si>
  <si>
    <t>Humbrichová</t>
  </si>
  <si>
    <t>Nimarante (FCI) MOON PIE</t>
  </si>
  <si>
    <t>GURU Sognare</t>
  </si>
  <si>
    <t>Nimarante (FCI) NARDO</t>
  </si>
  <si>
    <t>Fit For Speed FORMULA 1</t>
  </si>
  <si>
    <t>Pretty Pagawa</t>
  </si>
  <si>
    <t>Finlandia White Bear New Fedar</t>
  </si>
  <si>
    <t>Icon Fast Dunderry</t>
  </si>
  <si>
    <t>Aware of Target Teribeck</t>
  </si>
  <si>
    <t>Arwyn Il Sogno Reale</t>
  </si>
  <si>
    <t>Arya Welcoming Dog</t>
  </si>
  <si>
    <t>Reffton Sugar Y Vanilla</t>
  </si>
  <si>
    <t>Anna Chloe Bon Esprit</t>
  </si>
  <si>
    <t>Novotná</t>
  </si>
  <si>
    <t>PRETTY GIRL Aga-Rena</t>
  </si>
  <si>
    <t>CIRILLA Pride of Forest</t>
  </si>
  <si>
    <t>Hannah Trixtan</t>
  </si>
  <si>
    <t>Malek</t>
  </si>
  <si>
    <t>HEDA Gallaunt</t>
  </si>
  <si>
    <t>BIZAR BOSSTONE Alhaya</t>
  </si>
  <si>
    <t>Larabee Azadi Al Djiibaajah</t>
  </si>
  <si>
    <t>BLOODY MARY Isidar Mithrim</t>
  </si>
  <si>
    <t>A'Yasmiah Saloém's</t>
  </si>
  <si>
    <t>Hromadová</t>
  </si>
  <si>
    <t>Cashmere Deluca Moravia</t>
  </si>
  <si>
    <t>Stella So Pretty So Fast</t>
  </si>
  <si>
    <t>Lucky Boy Riuna</t>
  </si>
  <si>
    <t>Dedek</t>
  </si>
  <si>
    <t>Kerry Balfama</t>
  </si>
  <si>
    <t>Rudolecká</t>
  </si>
  <si>
    <t>Aisha Under Sharp Hill</t>
  </si>
  <si>
    <t>IT Grey Butterfly EOLIEN EYE OF RA</t>
  </si>
  <si>
    <t>IT Grey Butterfly EOLIEN ELYSEE ETNA</t>
  </si>
  <si>
    <t>Nino Tileco</t>
  </si>
  <si>
    <t>Vajdíková</t>
  </si>
  <si>
    <t>LOGAN Ilare Bulchimo (FCI)</t>
  </si>
  <si>
    <t>LOTAR Flegeton (FCI)</t>
  </si>
  <si>
    <t>ARBAT BULGAKOV</t>
  </si>
  <si>
    <t>LESTAT Flegeton</t>
  </si>
  <si>
    <t>LUCER Flegeton (FCI)</t>
  </si>
  <si>
    <t>KAIROS Flegeton (FCI)</t>
  </si>
  <si>
    <t>O MATKO I CÓRKO Z JURAJSKICH BIS</t>
  </si>
  <si>
    <t>Inka z Višňového květu</t>
  </si>
  <si>
    <t>Fajkusová</t>
  </si>
  <si>
    <t>Ratafia Bistkupstwo</t>
  </si>
  <si>
    <t>Picmausová</t>
  </si>
  <si>
    <t>Rigó</t>
  </si>
  <si>
    <t>Mozart de Galgos de la Cruz</t>
  </si>
  <si>
    <t>Bělečko</t>
  </si>
  <si>
    <t>Bella Dama Element Adrenaline</t>
  </si>
  <si>
    <t>Artemisia</t>
  </si>
  <si>
    <t>Nováčková</t>
  </si>
  <si>
    <t>Gilanah v.d. Bremmen</t>
  </si>
  <si>
    <t>Felicia z Allahovy země</t>
  </si>
  <si>
    <t>Eyken z Allahovy země</t>
  </si>
  <si>
    <t>Qwintina</t>
  </si>
  <si>
    <t>Ptáčková</t>
  </si>
  <si>
    <t>Ghakim v.d. Bremmen</t>
  </si>
  <si>
    <t>Zouar Nema 'n shat-ehad</t>
  </si>
  <si>
    <t>Yalisar 'n shad-ehad</t>
  </si>
  <si>
    <t>W'Amyok 'n shat-ehad</t>
  </si>
  <si>
    <t>Dayak Ehen-n-ma</t>
  </si>
  <si>
    <t>Fialková</t>
  </si>
  <si>
    <t>Ghaith Kel-es-Suf</t>
  </si>
  <si>
    <t>I Am Pati ´ s Son Tatranska labka</t>
  </si>
  <si>
    <t>Nevado Super Charty</t>
  </si>
  <si>
    <t>Apocalypse Daraska</t>
  </si>
  <si>
    <t>Aliria Under Sharp Hill</t>
  </si>
  <si>
    <t>Plaček</t>
  </si>
  <si>
    <t>Absinth od Zbrodů</t>
  </si>
  <si>
    <t>Šebáková</t>
  </si>
  <si>
    <t>Irwin Coco</t>
  </si>
  <si>
    <t>Harry Coco</t>
  </si>
  <si>
    <t>Coca Cola Z pankráckého vrchu</t>
  </si>
  <si>
    <t>Steinvald</t>
  </si>
  <si>
    <t>Jasmine Feritte Bugsy</t>
  </si>
  <si>
    <t>Šulcová</t>
  </si>
  <si>
    <t>HALSZKA Duma Sarmaty(FCI)</t>
  </si>
  <si>
    <t>HARDA Duma Sarmaty(FCI)</t>
  </si>
  <si>
    <t>RADOCIECH Divinacanis</t>
  </si>
  <si>
    <t>Aurelius Qeladose</t>
  </si>
  <si>
    <t>Abeleen Qeladose</t>
  </si>
  <si>
    <t>Garay</t>
  </si>
  <si>
    <t>Qashang Dar Quadar Har Kala Rachi</t>
  </si>
  <si>
    <t>Šiklová</t>
  </si>
  <si>
    <t>Casbah won Habule</t>
  </si>
  <si>
    <t>Brabec</t>
  </si>
  <si>
    <t>TYALOU DU DOMAINE AL FARID</t>
  </si>
  <si>
    <t>Must Be Shadow - Take it Easy</t>
  </si>
  <si>
    <t>Before you got me Par pur Amor</t>
  </si>
  <si>
    <t>Stehlíková</t>
  </si>
  <si>
    <t>I'm the wind - Bushido</t>
  </si>
  <si>
    <t>Aris Sweet Collection</t>
  </si>
  <si>
    <t>Celestiál Fénix Petrificus Totalus</t>
  </si>
  <si>
    <t>Mahurskyj</t>
  </si>
  <si>
    <t>Bastien Bellissimo Smidt's</t>
  </si>
  <si>
    <t>Ettien Mon Miracle</t>
  </si>
  <si>
    <t>Matějková</t>
  </si>
  <si>
    <t>Fencl</t>
  </si>
  <si>
    <t>Bentley Elbe Princess</t>
  </si>
  <si>
    <t>Sirocco Sighthounds (FCI) Bullet With</t>
  </si>
  <si>
    <t>MIRAGE Majesticanis (FCI)</t>
  </si>
  <si>
    <t>Libertte Blue Lásky Dar</t>
  </si>
  <si>
    <t>Kalousková</t>
  </si>
  <si>
    <t>FEEL GOOD Czech Spring</t>
  </si>
  <si>
    <t>Ungermanová</t>
  </si>
  <si>
    <t>VIRGO Majesticanis</t>
  </si>
  <si>
    <t>Bria Iksis</t>
  </si>
  <si>
    <t>Krupková</t>
  </si>
  <si>
    <t>MACCHI Majesticanis (FCI)</t>
  </si>
  <si>
    <t>Messerschmitt Majesticanis (FCI)</t>
  </si>
  <si>
    <t>Aira Star my Beautiful Savage</t>
  </si>
  <si>
    <t>Amani Moyo Wa Konga</t>
  </si>
  <si>
    <t>Aziza Wawindaji Kidogo</t>
  </si>
  <si>
    <t>Knápek, Bíbová</t>
  </si>
  <si>
    <t>Stohelová</t>
  </si>
  <si>
    <t>Jupoto Poto Asthenia</t>
  </si>
  <si>
    <t>Helmenkalastaja Ruosteposken</t>
  </si>
  <si>
    <t>Lenfeldová</t>
  </si>
  <si>
    <t>Filip</t>
  </si>
  <si>
    <t>Říha</t>
  </si>
  <si>
    <t>Bestie Star od Andromeda Terra</t>
  </si>
  <si>
    <t>Dvořáková</t>
  </si>
  <si>
    <t>Avalanche Golden Jet Wings</t>
  </si>
  <si>
    <t>Artemis Mischenka</t>
  </si>
  <si>
    <t>Salazar Silent Enigma</t>
  </si>
  <si>
    <t>Švábíková</t>
  </si>
  <si>
    <t>Chip Elvin Irater</t>
  </si>
  <si>
    <t>Duchečková</t>
  </si>
  <si>
    <t>Hermiona Paluduz</t>
  </si>
  <si>
    <t>Frontrunner's Bring It On</t>
  </si>
  <si>
    <t>American Legend Impuls i Splendor</t>
  </si>
  <si>
    <t>Nugget Gold Lásky dar</t>
  </si>
  <si>
    <t>Knotková</t>
  </si>
  <si>
    <t>Infernal Imp Lásky dar</t>
  </si>
  <si>
    <t>Just Run Sweetie de Wallrock</t>
  </si>
  <si>
    <t>DéjaVu &amp; Zula Manominoko</t>
  </si>
  <si>
    <t>Gimli Krumloš</t>
  </si>
  <si>
    <t>Marhounová</t>
  </si>
  <si>
    <t>Vilhelmová</t>
  </si>
  <si>
    <t>Solstice Light of Luna</t>
  </si>
  <si>
    <t>Rozalia</t>
  </si>
  <si>
    <t>Slawoja</t>
  </si>
  <si>
    <t>Roza Divinacanis</t>
  </si>
  <si>
    <t>Emad av Min Tera</t>
  </si>
  <si>
    <t>Elastic Heart Idealist (FCI)</t>
  </si>
  <si>
    <t>Poezia Pagawa</t>
  </si>
  <si>
    <t>Oto Pokusa Duovarius</t>
  </si>
  <si>
    <t>Rebeca vom Leineufer</t>
  </si>
  <si>
    <t>Sirocco Sighthounds (FCI) Bring in The Light</t>
  </si>
  <si>
    <t>Hashira Pagawa (FCI)</t>
  </si>
  <si>
    <t>Alijamo's Jean de Clisson</t>
  </si>
  <si>
    <t>Happy Max Mabanga</t>
  </si>
  <si>
    <t>Boytumelo Yayu Tabangwa</t>
  </si>
  <si>
    <t>Arkana Afrikana Zakari</t>
  </si>
  <si>
    <t>Gathema Sunny Fellow</t>
  </si>
  <si>
    <t>Raziya Ekibondo</t>
  </si>
  <si>
    <t>Wiedźmin Rushmaniac</t>
  </si>
  <si>
    <t>Hip Hop Hooray Idealist (FCI)</t>
  </si>
  <si>
    <t>Chipsy Blue North</t>
  </si>
  <si>
    <t>Adámek</t>
  </si>
  <si>
    <t>Helešová</t>
  </si>
  <si>
    <t>Martinková</t>
  </si>
  <si>
    <t>12.-13.8.</t>
  </si>
  <si>
    <t>Adamanta shining white star, Canaveral- staff</t>
  </si>
  <si>
    <t>Lásková</t>
  </si>
  <si>
    <t>Eternal Esme Erdor Iris</t>
  </si>
  <si>
    <t>Chaos Universe de Wallrock</t>
  </si>
  <si>
    <t>Fun Boy Xavier Zarya</t>
  </si>
  <si>
    <t>Georgina Con Amore</t>
  </si>
  <si>
    <t>Gioia Con Amore</t>
  </si>
  <si>
    <t>Jo'Anna Gimme Hope, Tiking Timebomb</t>
  </si>
  <si>
    <t>Chocolate Boy Elliot Modrý hit</t>
  </si>
  <si>
    <t>Attilio Miracolo Cani di Luca</t>
  </si>
  <si>
    <t>Adámková</t>
  </si>
  <si>
    <t>Annapolis, Golden Jet Wings</t>
  </si>
  <si>
    <t>Fantasia Tessa Con Amore</t>
  </si>
  <si>
    <t>Szczerkowska</t>
  </si>
  <si>
    <t>Miklišová</t>
  </si>
  <si>
    <t>Artey Moyo Wa Konga</t>
  </si>
  <si>
    <t>Black Mafia Element Adrenaline</t>
  </si>
  <si>
    <t>Siphra's Killer Queen</t>
  </si>
  <si>
    <t>Alessio Affettuoso Tingl Tangl</t>
  </si>
  <si>
    <t>Xa Cru Tileco</t>
  </si>
  <si>
    <t>Shana Dindhali</t>
  </si>
  <si>
    <t>Aurelie Tawala</t>
  </si>
  <si>
    <t>Kissy Missy Sunny Funny</t>
  </si>
  <si>
    <t>Artemis Janmar Z.A.A.</t>
  </si>
  <si>
    <t>Nesétová</t>
  </si>
  <si>
    <t>Králová</t>
  </si>
  <si>
    <t>Furyová</t>
  </si>
  <si>
    <t>Zezulková</t>
  </si>
  <si>
    <t>FI</t>
  </si>
  <si>
    <t>Egretta Garzetta z Hedvábí</t>
  </si>
  <si>
    <t>Etiketa z Hedvábí</t>
  </si>
  <si>
    <t>DeBee Petrificus Totalus</t>
  </si>
  <si>
    <t>Apache Nation's Cheyenne</t>
  </si>
  <si>
    <t>Hostáňová</t>
  </si>
  <si>
    <t>Šragová</t>
  </si>
  <si>
    <t>Žižková</t>
  </si>
  <si>
    <t>Battler Rabbit's nightmare</t>
  </si>
  <si>
    <t>Filoušová</t>
  </si>
  <si>
    <t>Nataly Feritte Bugsy</t>
  </si>
  <si>
    <t>Brigitte Charisma Royal</t>
  </si>
  <si>
    <t>Charisma Royal Girl Sarah Fareh</t>
  </si>
  <si>
    <t>Aurora Daraska</t>
  </si>
  <si>
    <t>Barynya Vazhnaya Persona</t>
  </si>
  <si>
    <t>Sirael Bistkupstwo</t>
  </si>
  <si>
    <t>Ursa Major Silent Enigma</t>
  </si>
  <si>
    <t>Karamel Feritte Bugsy</t>
  </si>
  <si>
    <t>Busty King Welcoming Dog</t>
  </si>
  <si>
    <t>Ashley Avenue of Roses</t>
  </si>
  <si>
    <t>Demonia Petrificus Totalus</t>
  </si>
  <si>
    <t>Abryanne Petrificus Totralus</t>
  </si>
  <si>
    <t>Firestarter Fit for Speed</t>
  </si>
  <si>
    <t>Flow Anulinka</t>
  </si>
  <si>
    <t>Aghata Tingl Tangl</t>
  </si>
  <si>
    <t>Fayna de Canera de Mouclem</t>
  </si>
  <si>
    <t>Bolt z Rybízovny</t>
  </si>
  <si>
    <t>Crabatt Arogant Rozárka</t>
  </si>
  <si>
    <t>Barron di Cadore</t>
  </si>
  <si>
    <t>Seemannová</t>
  </si>
  <si>
    <t>Beach House Silverstone</t>
  </si>
  <si>
    <t>Brychtová</t>
  </si>
  <si>
    <t>Effulgence of World, de Wallrock</t>
  </si>
  <si>
    <t>PLEMENO</t>
  </si>
  <si>
    <t>1. MÍSTO</t>
  </si>
  <si>
    <t>2. MÍSTO</t>
  </si>
  <si>
    <t>3. MÍSTO</t>
  </si>
  <si>
    <t>KATEGORIE</t>
  </si>
  <si>
    <t>PES / FENA</t>
  </si>
  <si>
    <t>BODY</t>
  </si>
  <si>
    <t>MAJITEL</t>
  </si>
  <si>
    <t>Štěpánek Petr</t>
  </si>
  <si>
    <t>Kubínová Martina</t>
  </si>
  <si>
    <t>Pešice Jiří</t>
  </si>
  <si>
    <t>Tvarogová Barbora</t>
  </si>
  <si>
    <t>Plesníková Marta</t>
  </si>
  <si>
    <t>Breathe Raw ana aiyzarúh Delenimentum</t>
  </si>
  <si>
    <t>Kráčmarová Helena</t>
  </si>
  <si>
    <t>Hartmannová Štěpánka</t>
  </si>
  <si>
    <t>Bárta Jakub</t>
  </si>
  <si>
    <t>Kastlová Petra</t>
  </si>
  <si>
    <t>Caritas Palesio Ojo Calienta</t>
  </si>
  <si>
    <t xml:space="preserve">WHIPPET  </t>
  </si>
  <si>
    <t>Koppová Nikola</t>
  </si>
  <si>
    <t>Macková Petra</t>
  </si>
  <si>
    <t>Tykal Milan</t>
  </si>
  <si>
    <t>Čechurová Markéta</t>
  </si>
  <si>
    <t>Janouchová Jolana</t>
  </si>
  <si>
    <t>Krejčová Eva</t>
  </si>
  <si>
    <t>Ptáčková Svatava</t>
  </si>
  <si>
    <t>Keberlová Dagmar</t>
  </si>
  <si>
    <t>Pospíšilová Kateřina</t>
  </si>
  <si>
    <t>Pašková Pavlína</t>
  </si>
  <si>
    <t>Švábíková Dana</t>
  </si>
  <si>
    <t>Polívková</t>
  </si>
  <si>
    <t>Šímová Lenka</t>
  </si>
  <si>
    <t>Aquila Smirnowow</t>
  </si>
  <si>
    <t>Kovaříková Lenka</t>
  </si>
  <si>
    <t>Duchečková Ivana</t>
  </si>
  <si>
    <t>Šebáková Eva</t>
  </si>
  <si>
    <t>Jeník Dufková Eva</t>
  </si>
  <si>
    <t>Desenská Martina</t>
  </si>
  <si>
    <t>Udo Next Level</t>
  </si>
  <si>
    <t>Ryvolová</t>
  </si>
  <si>
    <t>Ramešová Kateřina</t>
  </si>
  <si>
    <t>Vachová Andrea</t>
  </si>
  <si>
    <t>Andziol</t>
  </si>
  <si>
    <t>Boofai Agricola a Nord</t>
  </si>
  <si>
    <t>Láczlová Dana</t>
  </si>
  <si>
    <t>Andziol Štěpán</t>
  </si>
  <si>
    <t>Kubová Lenka</t>
  </si>
  <si>
    <t>Wieznerová Ilona</t>
  </si>
  <si>
    <t>Koppová</t>
  </si>
  <si>
    <t>Cillian Stopa lásky</t>
  </si>
  <si>
    <t>Mátlová Veronika</t>
  </si>
  <si>
    <t>Zemanová Petra</t>
  </si>
  <si>
    <t>Buchta David</t>
  </si>
  <si>
    <t>Cara de la Luna Petrificus Totalus</t>
  </si>
  <si>
    <t>Rebeca vom  Leineufer</t>
  </si>
  <si>
    <t>Abbygail Ashley Little Savior</t>
  </si>
  <si>
    <t>A’Krug Champagne of Melina</t>
  </si>
  <si>
    <t>Beattrice Stopa lásky</t>
  </si>
  <si>
    <t>Bugatti z Rybízovny</t>
  </si>
  <si>
    <t>Amálie z Rybízovny</t>
  </si>
  <si>
    <t>Somíková</t>
  </si>
  <si>
    <t>Durinová</t>
  </si>
  <si>
    <t>Lohr</t>
  </si>
  <si>
    <t>Grace Czech Spring</t>
  </si>
  <si>
    <t>Netolická Iva</t>
  </si>
  <si>
    <t>Póč Roman</t>
  </si>
  <si>
    <t>Březnová</t>
  </si>
  <si>
    <t>Humbrichová Lenka</t>
  </si>
  <si>
    <t>Holcová Michaela</t>
  </si>
  <si>
    <t>Fohlová Jana</t>
  </si>
  <si>
    <t>Halenková Jana</t>
  </si>
  <si>
    <t>Lapáček Lumír</t>
  </si>
  <si>
    <t>Cypress Absolute Original</t>
  </si>
  <si>
    <t>Quartz Beami Sahrak</t>
  </si>
  <si>
    <t>Queen Beatrix Beami Sahrak</t>
  </si>
  <si>
    <t>Dudová</t>
  </si>
  <si>
    <t>Skřivánková</t>
  </si>
  <si>
    <t>Hrabcová Renata</t>
  </si>
  <si>
    <t>COURSINGOVÝ VÍTĚZ 2023</t>
  </si>
  <si>
    <t>Vaverková Lucie</t>
  </si>
  <si>
    <t>Havran</t>
  </si>
  <si>
    <t>Brázdilová</t>
  </si>
  <si>
    <t>Hora</t>
  </si>
  <si>
    <t>Lenior</t>
  </si>
  <si>
    <t>Peteříková</t>
  </si>
  <si>
    <t>taušnerová</t>
  </si>
  <si>
    <t>Boušková Petra</t>
  </si>
  <si>
    <t>Dostihová a coursingová komise vyhlašuje pořadí na prvních třech místech v jednotlivých kategoriích v soutěži Coursingový vítěz roku 2023. Majitelé vítězů budou pozváni na slavnostní vyhlášení e-mailem.</t>
  </si>
  <si>
    <t>I Am Pati's Son Tatranska labka</t>
  </si>
  <si>
    <t>Bumblebee Under Sharp Hill</t>
  </si>
  <si>
    <t>BumbleBee Under Sharp Hill</t>
  </si>
  <si>
    <t>Lelová Zuzana</t>
  </si>
  <si>
    <t>Buri Birdu Wai-Wad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</si>
</sst>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6" x14ac:knownFonts="1">
    <font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9"/>
      <color rgb="FFC00000"/>
      <name val="Arial"/>
      <family val="2"/>
      <charset val="238"/>
    </font>
    <font>
      <sz val="8"/>
      <color theme="1"/>
      <name val="Arial"/>
      <family val="2"/>
      <charset val="238"/>
    </font>
    <font>
      <b/>
      <sz val="8"/>
      <color rgb="FFC00000"/>
      <name val="Calibri"/>
      <family val="2"/>
      <charset val="238"/>
      <scheme val="minor"/>
    </font>
    <font>
      <b/>
      <sz val="8"/>
      <color theme="1"/>
      <name val="Arial"/>
      <family val="2"/>
      <charset val="238"/>
    </font>
    <font>
      <sz val="8"/>
      <color theme="0" tint="-0.499984740745262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8"/>
      <name val="Arial"/>
      <family val="2"/>
      <charset val="238"/>
    </font>
    <font>
      <sz val="8"/>
      <color theme="0" tint="-0.499984740745262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9"/>
      <color rgb="FFFF0000"/>
      <name val="Calibri"/>
      <family val="2"/>
      <charset val="238"/>
      <scheme val="minor"/>
    </font>
    <font>
      <b/>
      <sz val="8"/>
      <color theme="0" tint="-0.499984740745262"/>
      <name val="Calibri"/>
      <family val="2"/>
      <charset val="238"/>
      <scheme val="minor"/>
    </font>
    <font>
      <sz val="8"/>
      <name val="Calibri"/>
      <family val="2"/>
      <charset val="238"/>
    </font>
    <font>
      <b/>
      <sz val="8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1"/>
      <color theme="0" tint="-0.49998474074526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8"/>
      <color theme="1"/>
      <name val="Calibri"/>
      <family val="2"/>
      <charset val="238"/>
    </font>
    <font>
      <sz val="8"/>
      <color rgb="FFFF0000"/>
      <name val="Calibri"/>
      <family val="2"/>
      <charset val="238"/>
      <scheme val="minor"/>
    </font>
    <font>
      <sz val="8"/>
      <color theme="0" tint="-0.499984740745262"/>
      <name val="Calibri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8"/>
      <color rgb="FFC0000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4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</fills>
  <borders count="6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auto="1"/>
      </right>
      <top style="hair">
        <color indexed="64"/>
      </top>
      <bottom style="medium">
        <color auto="1"/>
      </bottom>
      <diagonal/>
    </border>
    <border>
      <left/>
      <right/>
      <top style="hair">
        <color indexed="64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indexed="64"/>
      </top>
      <bottom style="medium">
        <color auto="1"/>
      </bottom>
      <diagonal/>
    </border>
    <border>
      <left style="hair">
        <color auto="1"/>
      </left>
      <right/>
      <top style="hair">
        <color indexed="64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indexed="64"/>
      </top>
      <bottom style="medium">
        <color auto="1"/>
      </bottom>
      <diagonal/>
    </border>
    <border>
      <left style="medium">
        <color indexed="64"/>
      </left>
      <right/>
      <top style="medium">
        <color auto="1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indexed="64"/>
      </right>
      <top/>
      <bottom style="hair">
        <color auto="1"/>
      </bottom>
      <diagonal/>
    </border>
    <border>
      <left style="medium">
        <color indexed="64"/>
      </left>
      <right style="hair">
        <color auto="1"/>
      </right>
      <top style="medium">
        <color indexed="64"/>
      </top>
      <bottom style="hair">
        <color indexed="64"/>
      </bottom>
      <diagonal/>
    </border>
    <border>
      <left style="hair">
        <color auto="1"/>
      </left>
      <right/>
      <top style="medium">
        <color auto="1"/>
      </top>
      <bottom style="hair">
        <color indexed="64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auto="1"/>
      </bottom>
      <diagonal/>
    </border>
    <border>
      <left/>
      <right style="medium">
        <color indexed="64"/>
      </right>
      <top style="hair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indexed="64"/>
      </bottom>
      <diagonal/>
    </border>
    <border>
      <left style="medium">
        <color indexed="64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 style="hair">
        <color auto="1"/>
      </left>
      <right/>
      <top/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auto="1"/>
      </top>
      <bottom style="medium">
        <color indexed="64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medium">
        <color indexed="64"/>
      </right>
      <top/>
      <bottom/>
      <diagonal/>
    </border>
    <border>
      <left style="hair">
        <color auto="1"/>
      </left>
      <right/>
      <top/>
      <bottom/>
      <diagonal/>
    </border>
    <border>
      <left/>
      <right style="medium">
        <color indexed="64"/>
      </right>
      <top/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/>
      <diagonal/>
    </border>
    <border>
      <left style="medium">
        <color indexed="64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medium">
        <color indexed="64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medium">
        <color indexed="64"/>
      </right>
      <top style="medium">
        <color auto="1"/>
      </top>
      <bottom/>
      <diagonal/>
    </border>
    <border>
      <left style="hair">
        <color auto="1"/>
      </left>
      <right/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</borders>
  <cellStyleXfs count="2">
    <xf numFmtId="0" fontId="0" fillId="0" borderId="0"/>
    <xf numFmtId="0" fontId="29" fillId="0" borderId="0"/>
  </cellStyleXfs>
  <cellXfs count="271">
    <xf numFmtId="0" fontId="0" fillId="0" borderId="0" xfId="0"/>
    <xf numFmtId="0" fontId="1" fillId="0" borderId="0" xfId="0" applyFont="1"/>
    <xf numFmtId="0" fontId="2" fillId="0" borderId="0" xfId="0" applyFont="1"/>
    <xf numFmtId="0" fontId="6" fillId="2" borderId="1" xfId="0" applyFont="1" applyFill="1" applyBorder="1"/>
    <xf numFmtId="0" fontId="5" fillId="0" borderId="0" xfId="0" applyFont="1"/>
    <xf numFmtId="0" fontId="8" fillId="0" borderId="1" xfId="0" applyFont="1" applyBorder="1"/>
    <xf numFmtId="0" fontId="9" fillId="0" borderId="1" xfId="0" applyFont="1" applyBorder="1"/>
    <xf numFmtId="0" fontId="1" fillId="3" borderId="0" xfId="0" applyFont="1" applyFill="1"/>
    <xf numFmtId="0" fontId="8" fillId="0" borderId="0" xfId="0" applyFont="1"/>
    <xf numFmtId="0" fontId="9" fillId="0" borderId="0" xfId="0" applyFont="1"/>
    <xf numFmtId="0" fontId="10" fillId="0" borderId="1" xfId="0" applyFont="1" applyBorder="1"/>
    <xf numFmtId="0" fontId="9" fillId="3" borderId="1" xfId="0" applyFont="1" applyFill="1" applyBorder="1"/>
    <xf numFmtId="0" fontId="1" fillId="3" borderId="1" xfId="0" applyFont="1" applyFill="1" applyBorder="1"/>
    <xf numFmtId="0" fontId="11" fillId="0" borderId="1" xfId="0" applyFont="1" applyBorder="1"/>
    <xf numFmtId="0" fontId="11" fillId="0" borderId="0" xfId="0" applyFont="1"/>
    <xf numFmtId="0" fontId="8" fillId="3" borderId="1" xfId="0" applyFont="1" applyFill="1" applyBorder="1"/>
    <xf numFmtId="0" fontId="9" fillId="3" borderId="1" xfId="0" applyFont="1" applyFill="1" applyBorder="1" applyAlignment="1">
      <alignment wrapText="1"/>
    </xf>
    <xf numFmtId="0" fontId="5" fillId="3" borderId="1" xfId="0" applyFont="1" applyFill="1" applyBorder="1"/>
    <xf numFmtId="0" fontId="13" fillId="0" borderId="0" xfId="0" applyFont="1"/>
    <xf numFmtId="0" fontId="10" fillId="0" borderId="0" xfId="0" applyFont="1"/>
    <xf numFmtId="0" fontId="9" fillId="3" borderId="0" xfId="0" applyFont="1" applyFill="1"/>
    <xf numFmtId="0" fontId="10" fillId="3" borderId="1" xfId="0" applyFont="1" applyFill="1" applyBorder="1"/>
    <xf numFmtId="0" fontId="1" fillId="0" borderId="1" xfId="0" applyFont="1" applyBorder="1"/>
    <xf numFmtId="0" fontId="7" fillId="2" borderId="7" xfId="0" applyFont="1" applyFill="1" applyBorder="1" applyAlignment="1">
      <alignment horizontal="center" textRotation="90" wrapText="1"/>
    </xf>
    <xf numFmtId="0" fontId="7" fillId="2" borderId="10" xfId="0" applyFont="1" applyFill="1" applyBorder="1" applyAlignment="1">
      <alignment horizontal="center"/>
    </xf>
    <xf numFmtId="0" fontId="7" fillId="2" borderId="9" xfId="0" applyFont="1" applyFill="1" applyBorder="1" applyAlignment="1">
      <alignment horizontal="center"/>
    </xf>
    <xf numFmtId="0" fontId="5" fillId="2" borderId="0" xfId="0" applyFont="1" applyFill="1"/>
    <xf numFmtId="0" fontId="2" fillId="2" borderId="0" xfId="0" applyFont="1" applyFill="1"/>
    <xf numFmtId="0" fontId="12" fillId="2" borderId="0" xfId="0" applyFont="1" applyFill="1" applyAlignment="1">
      <alignment vertical="center"/>
    </xf>
    <xf numFmtId="0" fontId="7" fillId="2" borderId="11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 textRotation="90" wrapText="1"/>
    </xf>
    <xf numFmtId="0" fontId="7" fillId="2" borderId="3" xfId="0" applyFont="1" applyFill="1" applyBorder="1"/>
    <xf numFmtId="0" fontId="3" fillId="2" borderId="5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15" fillId="0" borderId="1" xfId="0" applyFont="1" applyBorder="1" applyAlignment="1">
      <alignment vertical="center" wrapText="1"/>
    </xf>
    <xf numFmtId="0" fontId="15" fillId="3" borderId="1" xfId="0" applyFont="1" applyFill="1" applyBorder="1" applyAlignment="1">
      <alignment vertical="center" wrapText="1"/>
    </xf>
    <xf numFmtId="0" fontId="16" fillId="2" borderId="14" xfId="0" applyFont="1" applyFill="1" applyBorder="1" applyAlignment="1">
      <alignment horizontal="center" textRotation="90" wrapText="1"/>
    </xf>
    <xf numFmtId="0" fontId="16" fillId="2" borderId="8" xfId="0" applyFont="1" applyFill="1" applyBorder="1" applyAlignment="1">
      <alignment horizontal="center" textRotation="90" wrapText="1"/>
    </xf>
    <xf numFmtId="0" fontId="1" fillId="2" borderId="0" xfId="0" applyFont="1" applyFill="1"/>
    <xf numFmtId="0" fontId="17" fillId="2" borderId="0" xfId="0" applyFont="1" applyFill="1"/>
    <xf numFmtId="0" fontId="17" fillId="0" borderId="0" xfId="0" applyFont="1"/>
    <xf numFmtId="0" fontId="19" fillId="2" borderId="0" xfId="0" applyFont="1" applyFill="1" applyAlignment="1">
      <alignment vertical="center"/>
    </xf>
    <xf numFmtId="0" fontId="18" fillId="2" borderId="3" xfId="0" applyFont="1" applyFill="1" applyBorder="1"/>
    <xf numFmtId="0" fontId="20" fillId="2" borderId="5" xfId="0" applyFont="1" applyFill="1" applyBorder="1" applyAlignment="1">
      <alignment horizontal="center"/>
    </xf>
    <xf numFmtId="0" fontId="20" fillId="2" borderId="13" xfId="0" applyFont="1" applyFill="1" applyBorder="1" applyAlignment="1">
      <alignment horizontal="center"/>
    </xf>
    <xf numFmtId="0" fontId="9" fillId="3" borderId="1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1" fillId="3" borderId="0" xfId="0" applyFont="1" applyFill="1" applyAlignment="1">
      <alignment horizontal="center"/>
    </xf>
    <xf numFmtId="0" fontId="9" fillId="3" borderId="0" xfId="0" applyFont="1" applyFill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1" fillId="3" borderId="1" xfId="0" applyFont="1" applyFill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0" fillId="3" borderId="0" xfId="0" applyFill="1" applyAlignment="1">
      <alignment horizontal="center"/>
    </xf>
    <xf numFmtId="0" fontId="9" fillId="0" borderId="1" xfId="0" applyFont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14" fillId="2" borderId="1" xfId="0" applyFont="1" applyFill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17" fillId="2" borderId="0" xfId="0" applyFont="1" applyFill="1" applyAlignment="1">
      <alignment horizontal="center"/>
    </xf>
    <xf numFmtId="0" fontId="5" fillId="0" borderId="1" xfId="0" applyFont="1" applyBorder="1"/>
    <xf numFmtId="0" fontId="15" fillId="0" borderId="0" xfId="0" applyFont="1"/>
    <xf numFmtId="0" fontId="2" fillId="2" borderId="0" xfId="0" applyFont="1" applyFill="1" applyAlignment="1">
      <alignment horizontal="center"/>
    </xf>
    <xf numFmtId="0" fontId="22" fillId="0" borderId="1" xfId="0" applyFont="1" applyBorder="1" applyAlignment="1">
      <alignment horizontal="center"/>
    </xf>
    <xf numFmtId="0" fontId="15" fillId="3" borderId="1" xfId="0" applyFont="1" applyFill="1" applyBorder="1"/>
    <xf numFmtId="0" fontId="8" fillId="3" borderId="0" xfId="0" applyFont="1" applyFill="1" applyAlignment="1">
      <alignment horizontal="center"/>
    </xf>
    <xf numFmtId="0" fontId="5" fillId="0" borderId="1" xfId="0" applyFont="1" applyBorder="1" applyAlignment="1">
      <alignment horizontal="center"/>
    </xf>
    <xf numFmtId="0" fontId="7" fillId="3" borderId="0" xfId="0" applyFont="1" applyFill="1"/>
    <xf numFmtId="0" fontId="3" fillId="3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4" fillId="3" borderId="0" xfId="0" applyFont="1" applyFill="1" applyAlignment="1">
      <alignment horizontal="center" textRotation="90"/>
    </xf>
    <xf numFmtId="0" fontId="4" fillId="3" borderId="0" xfId="0" applyFont="1" applyFill="1" applyAlignment="1">
      <alignment horizontal="center" textRotation="90" wrapText="1"/>
    </xf>
    <xf numFmtId="0" fontId="13" fillId="3" borderId="0" xfId="0" applyFont="1" applyFill="1"/>
    <xf numFmtId="0" fontId="0" fillId="3" borderId="0" xfId="0" applyFill="1"/>
    <xf numFmtId="14" fontId="7" fillId="2" borderId="10" xfId="0" applyNumberFormat="1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0" fontId="1" fillId="3" borderId="1" xfId="0" applyFont="1" applyFill="1" applyBorder="1" applyAlignment="1">
      <alignment wrapText="1"/>
    </xf>
    <xf numFmtId="0" fontId="11" fillId="3" borderId="1" xfId="0" applyFont="1" applyFill="1" applyBorder="1"/>
    <xf numFmtId="0" fontId="8" fillId="3" borderId="0" xfId="0" applyFont="1" applyFill="1"/>
    <xf numFmtId="0" fontId="21" fillId="0" borderId="0" xfId="0" applyFont="1"/>
    <xf numFmtId="0" fontId="23" fillId="0" borderId="1" xfId="0" applyFont="1" applyBorder="1"/>
    <xf numFmtId="0" fontId="14" fillId="2" borderId="1" xfId="0" applyFont="1" applyFill="1" applyBorder="1"/>
    <xf numFmtId="0" fontId="17" fillId="0" borderId="1" xfId="0" applyFont="1" applyBorder="1" applyAlignment="1">
      <alignment horizontal="center"/>
    </xf>
    <xf numFmtId="0" fontId="15" fillId="3" borderId="0" xfId="0" applyFont="1" applyFill="1"/>
    <xf numFmtId="0" fontId="11" fillId="3" borderId="1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25" fillId="3" borderId="1" xfId="0" applyFont="1" applyFill="1" applyBorder="1"/>
    <xf numFmtId="0" fontId="6" fillId="3" borderId="0" xfId="0" applyFont="1" applyFill="1" applyAlignment="1">
      <alignment horizontal="center"/>
    </xf>
    <xf numFmtId="0" fontId="5" fillId="3" borderId="0" xfId="0" applyFont="1" applyFill="1"/>
    <xf numFmtId="0" fontId="24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1" fillId="3" borderId="0" xfId="0" applyFont="1" applyFill="1" applyAlignment="1">
      <alignment horizontal="left"/>
    </xf>
    <xf numFmtId="0" fontId="8" fillId="3" borderId="1" xfId="0" applyFont="1" applyFill="1" applyBorder="1" applyAlignment="1">
      <alignment horizontal="left"/>
    </xf>
    <xf numFmtId="0" fontId="9" fillId="0" borderId="1" xfId="0" applyFont="1" applyBorder="1" applyAlignment="1">
      <alignment horizontal="left"/>
    </xf>
    <xf numFmtId="0" fontId="9" fillId="3" borderId="1" xfId="0" applyFont="1" applyFill="1" applyBorder="1" applyAlignment="1">
      <alignment horizontal="left"/>
    </xf>
    <xf numFmtId="0" fontId="8" fillId="3" borderId="4" xfId="0" applyFont="1" applyFill="1" applyBorder="1"/>
    <xf numFmtId="0" fontId="11" fillId="3" borderId="0" xfId="0" applyFont="1" applyFill="1"/>
    <xf numFmtId="0" fontId="28" fillId="3" borderId="1" xfId="0" applyFont="1" applyFill="1" applyBorder="1" applyAlignment="1">
      <alignment horizontal="center"/>
    </xf>
    <xf numFmtId="0" fontId="5" fillId="4" borderId="1" xfId="0" applyFont="1" applyFill="1" applyBorder="1"/>
    <xf numFmtId="0" fontId="10" fillId="4" borderId="1" xfId="0" applyFont="1" applyFill="1" applyBorder="1"/>
    <xf numFmtId="0" fontId="1" fillId="4" borderId="1" xfId="0" applyFont="1" applyFill="1" applyBorder="1"/>
    <xf numFmtId="0" fontId="9" fillId="4" borderId="1" xfId="0" applyFont="1" applyFill="1" applyBorder="1"/>
    <xf numFmtId="0" fontId="22" fillId="3" borderId="0" xfId="0" applyFont="1" applyFill="1"/>
    <xf numFmtId="0" fontId="31" fillId="2" borderId="17" xfId="0" applyFont="1" applyFill="1" applyBorder="1" applyAlignment="1">
      <alignment vertical="center"/>
    </xf>
    <xf numFmtId="0" fontId="32" fillId="2" borderId="20" xfId="0" applyFont="1" applyFill="1" applyBorder="1" applyAlignment="1">
      <alignment vertical="center"/>
    </xf>
    <xf numFmtId="0" fontId="32" fillId="4" borderId="19" xfId="0" applyFont="1" applyFill="1" applyBorder="1" applyAlignment="1">
      <alignment horizontal="center" wrapText="1"/>
    </xf>
    <xf numFmtId="0" fontId="32" fillId="4" borderId="15" xfId="0" applyFont="1" applyFill="1" applyBorder="1" applyAlignment="1">
      <alignment horizontal="center"/>
    </xf>
    <xf numFmtId="0" fontId="32" fillId="4" borderId="15" xfId="0" applyFont="1" applyFill="1" applyBorder="1" applyAlignment="1">
      <alignment horizontal="center" wrapText="1"/>
    </xf>
    <xf numFmtId="0" fontId="32" fillId="2" borderId="19" xfId="0" applyFont="1" applyFill="1" applyBorder="1" applyAlignment="1">
      <alignment horizontal="center" wrapText="1"/>
    </xf>
    <xf numFmtId="0" fontId="32" fillId="2" borderId="15" xfId="0" applyFont="1" applyFill="1" applyBorder="1" applyAlignment="1">
      <alignment horizontal="center"/>
    </xf>
    <xf numFmtId="0" fontId="32" fillId="2" borderId="20" xfId="0" applyFont="1" applyFill="1" applyBorder="1" applyAlignment="1">
      <alignment horizontal="center"/>
    </xf>
    <xf numFmtId="0" fontId="32" fillId="5" borderId="15" xfId="0" applyFont="1" applyFill="1" applyBorder="1" applyAlignment="1">
      <alignment horizontal="center" wrapText="1"/>
    </xf>
    <xf numFmtId="0" fontId="32" fillId="5" borderId="15" xfId="0" applyFont="1" applyFill="1" applyBorder="1" applyAlignment="1">
      <alignment horizontal="center"/>
    </xf>
    <xf numFmtId="0" fontId="32" fillId="5" borderId="20" xfId="0" applyFont="1" applyFill="1" applyBorder="1" applyAlignment="1">
      <alignment horizontal="center"/>
    </xf>
    <xf numFmtId="0" fontId="31" fillId="3" borderId="19" xfId="0" applyFont="1" applyFill="1" applyBorder="1" applyAlignment="1">
      <alignment vertical="center" wrapText="1"/>
    </xf>
    <xf numFmtId="0" fontId="33" fillId="0" borderId="20" xfId="0" applyFont="1" applyBorder="1"/>
    <xf numFmtId="0" fontId="31" fillId="4" borderId="21" xfId="0" applyFont="1" applyFill="1" applyBorder="1" applyAlignment="1">
      <alignment wrapText="1"/>
    </xf>
    <xf numFmtId="0" fontId="22" fillId="4" borderId="22" xfId="0" applyFont="1" applyFill="1" applyBorder="1" applyAlignment="1">
      <alignment horizontal="center"/>
    </xf>
    <xf numFmtId="0" fontId="22" fillId="4" borderId="23" xfId="0" applyFont="1" applyFill="1" applyBorder="1" applyAlignment="1">
      <alignment wrapText="1"/>
    </xf>
    <xf numFmtId="0" fontId="31" fillId="2" borderId="21" xfId="0" applyFont="1" applyFill="1" applyBorder="1" applyAlignment="1">
      <alignment wrapText="1"/>
    </xf>
    <xf numFmtId="0" fontId="22" fillId="2" borderId="24" xfId="0" applyFont="1" applyFill="1" applyBorder="1" applyAlignment="1">
      <alignment horizontal="center"/>
    </xf>
    <xf numFmtId="0" fontId="22" fillId="2" borderId="23" xfId="0" applyFont="1" applyFill="1" applyBorder="1"/>
    <xf numFmtId="0" fontId="31" fillId="5" borderId="21" xfId="0" applyFont="1" applyFill="1" applyBorder="1" applyAlignment="1">
      <alignment wrapText="1"/>
    </xf>
    <xf numFmtId="0" fontId="22" fillId="5" borderId="25" xfId="0" applyFont="1" applyFill="1" applyBorder="1" applyAlignment="1">
      <alignment horizontal="center"/>
    </xf>
    <xf numFmtId="0" fontId="22" fillId="5" borderId="23" xfId="0" applyFont="1" applyFill="1" applyBorder="1"/>
    <xf numFmtId="0" fontId="33" fillId="0" borderId="27" xfId="0" applyFont="1" applyBorder="1"/>
    <xf numFmtId="0" fontId="31" fillId="4" borderId="28" xfId="0" applyFont="1" applyFill="1" applyBorder="1" applyAlignment="1">
      <alignment wrapText="1"/>
    </xf>
    <xf numFmtId="0" fontId="22" fillId="4" borderId="29" xfId="0" applyFont="1" applyFill="1" applyBorder="1" applyAlignment="1">
      <alignment horizontal="center"/>
    </xf>
    <xf numFmtId="0" fontId="22" fillId="4" borderId="30" xfId="0" applyFont="1" applyFill="1" applyBorder="1" applyAlignment="1">
      <alignment wrapText="1"/>
    </xf>
    <xf numFmtId="0" fontId="31" fillId="2" borderId="31" xfId="0" applyFont="1" applyFill="1" applyBorder="1" applyAlignment="1">
      <alignment wrapText="1"/>
    </xf>
    <xf numFmtId="0" fontId="22" fillId="2" borderId="32" xfId="0" applyFont="1" applyFill="1" applyBorder="1" applyAlignment="1">
      <alignment horizontal="center"/>
    </xf>
    <xf numFmtId="0" fontId="22" fillId="2" borderId="33" xfId="0" applyFont="1" applyFill="1" applyBorder="1"/>
    <xf numFmtId="0" fontId="31" fillId="5" borderId="28" xfId="0" applyFont="1" applyFill="1" applyBorder="1" applyAlignment="1">
      <alignment wrapText="1"/>
    </xf>
    <xf numFmtId="0" fontId="22" fillId="5" borderId="29" xfId="0" applyFont="1" applyFill="1" applyBorder="1" applyAlignment="1">
      <alignment horizontal="center"/>
    </xf>
    <xf numFmtId="0" fontId="22" fillId="5" borderId="30" xfId="0" applyFont="1" applyFill="1" applyBorder="1"/>
    <xf numFmtId="0" fontId="33" fillId="0" borderId="35" xfId="0" applyFont="1" applyBorder="1"/>
    <xf numFmtId="0" fontId="31" fillId="4" borderId="31" xfId="0" applyFont="1" applyFill="1" applyBorder="1" applyAlignment="1">
      <alignment wrapText="1"/>
    </xf>
    <xf numFmtId="0" fontId="22" fillId="4" borderId="36" xfId="0" applyFont="1" applyFill="1" applyBorder="1" applyAlignment="1">
      <alignment horizontal="center"/>
    </xf>
    <xf numFmtId="0" fontId="22" fillId="4" borderId="33" xfId="0" applyFont="1" applyFill="1" applyBorder="1" applyAlignment="1">
      <alignment wrapText="1"/>
    </xf>
    <xf numFmtId="0" fontId="31" fillId="5" borderId="31" xfId="0" applyFont="1" applyFill="1" applyBorder="1" applyAlignment="1">
      <alignment wrapText="1"/>
    </xf>
    <xf numFmtId="0" fontId="22" fillId="5" borderId="37" xfId="0" applyFont="1" applyFill="1" applyBorder="1" applyAlignment="1">
      <alignment horizontal="center"/>
    </xf>
    <xf numFmtId="0" fontId="22" fillId="5" borderId="33" xfId="0" applyFont="1" applyFill="1" applyBorder="1"/>
    <xf numFmtId="0" fontId="31" fillId="3" borderId="19" xfId="0" applyFont="1" applyFill="1" applyBorder="1" applyAlignment="1">
      <alignment horizontal="left" vertical="center" wrapText="1"/>
    </xf>
    <xf numFmtId="0" fontId="31" fillId="4" borderId="38" xfId="0" applyFont="1" applyFill="1" applyBorder="1" applyAlignment="1">
      <alignment wrapText="1"/>
    </xf>
    <xf numFmtId="0" fontId="22" fillId="4" borderId="15" xfId="0" applyFont="1" applyFill="1" applyBorder="1" applyAlignment="1">
      <alignment horizontal="center"/>
    </xf>
    <xf numFmtId="0" fontId="22" fillId="4" borderId="39" xfId="0" applyFont="1" applyFill="1" applyBorder="1" applyAlignment="1">
      <alignment wrapText="1"/>
    </xf>
    <xf numFmtId="0" fontId="31" fillId="2" borderId="38" xfId="0" applyFont="1" applyFill="1" applyBorder="1" applyAlignment="1">
      <alignment wrapText="1"/>
    </xf>
    <xf numFmtId="0" fontId="22" fillId="2" borderId="40" xfId="0" applyFont="1" applyFill="1" applyBorder="1" applyAlignment="1">
      <alignment horizontal="center"/>
    </xf>
    <xf numFmtId="0" fontId="22" fillId="2" borderId="39" xfId="0" applyFont="1" applyFill="1" applyBorder="1"/>
    <xf numFmtId="0" fontId="31" fillId="5" borderId="38" xfId="0" applyFont="1" applyFill="1" applyBorder="1" applyAlignment="1">
      <alignment wrapText="1"/>
    </xf>
    <xf numFmtId="0" fontId="22" fillId="5" borderId="41" xfId="0" applyFont="1" applyFill="1" applyBorder="1" applyAlignment="1">
      <alignment horizontal="center"/>
    </xf>
    <xf numFmtId="0" fontId="22" fillId="5" borderId="39" xfId="0" applyFont="1" applyFill="1" applyBorder="1"/>
    <xf numFmtId="0" fontId="22" fillId="4" borderId="41" xfId="0" applyFont="1" applyFill="1" applyBorder="1" applyAlignment="1">
      <alignment horizontal="center"/>
    </xf>
    <xf numFmtId="0" fontId="31" fillId="3" borderId="16" xfId="0" applyFont="1" applyFill="1" applyBorder="1" applyAlignment="1">
      <alignment vertical="center" wrapText="1"/>
    </xf>
    <xf numFmtId="0" fontId="22" fillId="4" borderId="37" xfId="0" applyFont="1" applyFill="1" applyBorder="1" applyAlignment="1">
      <alignment horizontal="center"/>
    </xf>
    <xf numFmtId="0" fontId="22" fillId="4" borderId="25" xfId="0" applyFont="1" applyFill="1" applyBorder="1" applyAlignment="1">
      <alignment horizontal="center"/>
    </xf>
    <xf numFmtId="0" fontId="31" fillId="2" borderId="28" xfId="0" applyFont="1" applyFill="1" applyBorder="1" applyAlignment="1">
      <alignment wrapText="1"/>
    </xf>
    <xf numFmtId="0" fontId="22" fillId="2" borderId="42" xfId="0" applyFont="1" applyFill="1" applyBorder="1" applyAlignment="1">
      <alignment horizontal="center"/>
    </xf>
    <xf numFmtId="0" fontId="22" fillId="2" borderId="30" xfId="0" applyFont="1" applyFill="1" applyBorder="1"/>
    <xf numFmtId="0" fontId="22" fillId="5" borderId="30" xfId="0" applyFont="1" applyFill="1" applyBorder="1" applyAlignment="1">
      <alignment wrapText="1"/>
    </xf>
    <xf numFmtId="0" fontId="31" fillId="3" borderId="43" xfId="0" applyFont="1" applyFill="1" applyBorder="1" applyAlignment="1">
      <alignment vertical="center" wrapText="1"/>
    </xf>
    <xf numFmtId="0" fontId="33" fillId="0" borderId="44" xfId="0" applyFont="1" applyBorder="1"/>
    <xf numFmtId="0" fontId="31" fillId="4" borderId="45" xfId="0" applyFont="1" applyFill="1" applyBorder="1" applyAlignment="1">
      <alignment wrapText="1"/>
    </xf>
    <xf numFmtId="0" fontId="22" fillId="4" borderId="46" xfId="0" applyFont="1" applyFill="1" applyBorder="1" applyAlignment="1">
      <alignment horizontal="center"/>
    </xf>
    <xf numFmtId="0" fontId="22" fillId="4" borderId="47" xfId="0" applyFont="1" applyFill="1" applyBorder="1" applyAlignment="1">
      <alignment wrapText="1"/>
    </xf>
    <xf numFmtId="0" fontId="31" fillId="2" borderId="45" xfId="0" applyFont="1" applyFill="1" applyBorder="1" applyAlignment="1">
      <alignment wrapText="1"/>
    </xf>
    <xf numFmtId="0" fontId="22" fillId="2" borderId="48" xfId="0" applyFont="1" applyFill="1" applyBorder="1" applyAlignment="1">
      <alignment horizontal="center"/>
    </xf>
    <xf numFmtId="0" fontId="22" fillId="2" borderId="47" xfId="0" applyFont="1" applyFill="1" applyBorder="1"/>
    <xf numFmtId="0" fontId="31" fillId="5" borderId="45" xfId="0" applyFont="1" applyFill="1" applyBorder="1" applyAlignment="1">
      <alignment wrapText="1"/>
    </xf>
    <xf numFmtId="0" fontId="22" fillId="5" borderId="46" xfId="0" applyFont="1" applyFill="1" applyBorder="1" applyAlignment="1">
      <alignment horizontal="center"/>
    </xf>
    <xf numFmtId="0" fontId="22" fillId="5" borderId="47" xfId="0" applyFont="1" applyFill="1" applyBorder="1"/>
    <xf numFmtId="0" fontId="31" fillId="3" borderId="49" xfId="0" applyFont="1" applyFill="1" applyBorder="1" applyAlignment="1">
      <alignment vertical="center" wrapText="1"/>
    </xf>
    <xf numFmtId="0" fontId="33" fillId="0" borderId="50" xfId="0" applyFont="1" applyBorder="1"/>
    <xf numFmtId="0" fontId="31" fillId="4" borderId="51" xfId="0" applyFont="1" applyFill="1" applyBorder="1" applyAlignment="1">
      <alignment wrapText="1"/>
    </xf>
    <xf numFmtId="0" fontId="22" fillId="4" borderId="52" xfId="0" applyFont="1" applyFill="1" applyBorder="1" applyAlignment="1">
      <alignment horizontal="center"/>
    </xf>
    <xf numFmtId="0" fontId="22" fillId="4" borderId="53" xfId="0" applyFont="1" applyFill="1" applyBorder="1" applyAlignment="1">
      <alignment wrapText="1"/>
    </xf>
    <xf numFmtId="0" fontId="31" fillId="2" borderId="51" xfId="0" applyFont="1" applyFill="1" applyBorder="1" applyAlignment="1">
      <alignment wrapText="1"/>
    </xf>
    <xf numFmtId="0" fontId="22" fillId="2" borderId="54" xfId="0" applyFont="1" applyFill="1" applyBorder="1" applyAlignment="1">
      <alignment horizontal="center"/>
    </xf>
    <xf numFmtId="0" fontId="22" fillId="2" borderId="53" xfId="0" applyFont="1" applyFill="1" applyBorder="1"/>
    <xf numFmtId="0" fontId="31" fillId="5" borderId="51" xfId="0" applyFont="1" applyFill="1" applyBorder="1" applyAlignment="1">
      <alignment wrapText="1"/>
    </xf>
    <xf numFmtId="0" fontId="22" fillId="5" borderId="52" xfId="0" applyFont="1" applyFill="1" applyBorder="1" applyAlignment="1">
      <alignment horizontal="center"/>
    </xf>
    <xf numFmtId="0" fontId="22" fillId="5" borderId="53" xfId="0" applyFont="1" applyFill="1" applyBorder="1"/>
    <xf numFmtId="0" fontId="22" fillId="2" borderId="23" xfId="0" applyFont="1" applyFill="1" applyBorder="1" applyAlignment="1">
      <alignment wrapText="1"/>
    </xf>
    <xf numFmtId="0" fontId="22" fillId="5" borderId="23" xfId="0" applyFont="1" applyFill="1" applyBorder="1" applyAlignment="1">
      <alignment wrapText="1"/>
    </xf>
    <xf numFmtId="0" fontId="33" fillId="0" borderId="55" xfId="0" applyFont="1" applyBorder="1"/>
    <xf numFmtId="0" fontId="31" fillId="4" borderId="51" xfId="0" applyFont="1" applyFill="1" applyBorder="1" applyAlignment="1">
      <alignment horizontal="left" vertical="center" wrapText="1"/>
    </xf>
    <xf numFmtId="0" fontId="22" fillId="2" borderId="33" xfId="0" applyFont="1" applyFill="1" applyBorder="1" applyAlignment="1">
      <alignment wrapText="1"/>
    </xf>
    <xf numFmtId="0" fontId="31" fillId="4" borderId="57" xfId="0" applyFont="1" applyFill="1" applyBorder="1" applyAlignment="1">
      <alignment wrapText="1"/>
    </xf>
    <xf numFmtId="0" fontId="22" fillId="4" borderId="58" xfId="0" applyFont="1" applyFill="1" applyBorder="1" applyAlignment="1">
      <alignment horizontal="center"/>
    </xf>
    <xf numFmtId="0" fontId="22" fillId="4" borderId="59" xfId="0" applyFont="1" applyFill="1" applyBorder="1" applyAlignment="1">
      <alignment wrapText="1"/>
    </xf>
    <xf numFmtId="0" fontId="31" fillId="2" borderId="57" xfId="0" applyFont="1" applyFill="1" applyBorder="1" applyAlignment="1">
      <alignment wrapText="1"/>
    </xf>
    <xf numFmtId="0" fontId="22" fillId="2" borderId="60" xfId="0" applyFont="1" applyFill="1" applyBorder="1" applyAlignment="1">
      <alignment horizontal="center"/>
    </xf>
    <xf numFmtId="0" fontId="22" fillId="2" borderId="59" xfId="0" applyFont="1" applyFill="1" applyBorder="1"/>
    <xf numFmtId="0" fontId="31" fillId="5" borderId="57" xfId="0" applyFont="1" applyFill="1" applyBorder="1" applyAlignment="1">
      <alignment wrapText="1"/>
    </xf>
    <xf numFmtId="0" fontId="22" fillId="5" borderId="58" xfId="0" applyFont="1" applyFill="1" applyBorder="1" applyAlignment="1">
      <alignment horizontal="center"/>
    </xf>
    <xf numFmtId="0" fontId="22" fillId="5" borderId="59" xfId="0" applyFont="1" applyFill="1" applyBorder="1"/>
    <xf numFmtId="0" fontId="33" fillId="0" borderId="27" xfId="0" applyFont="1" applyBorder="1" applyAlignment="1">
      <alignment horizontal="left"/>
    </xf>
    <xf numFmtId="0" fontId="34" fillId="0" borderId="20" xfId="0" applyFont="1" applyBorder="1" applyAlignment="1">
      <alignment vertical="center"/>
    </xf>
    <xf numFmtId="0" fontId="32" fillId="3" borderId="0" xfId="0" applyFont="1" applyFill="1" applyAlignment="1">
      <alignment wrapText="1"/>
    </xf>
    <xf numFmtId="0" fontId="31" fillId="0" borderId="0" xfId="0" applyFont="1"/>
    <xf numFmtId="0" fontId="31" fillId="0" borderId="0" xfId="0" applyFont="1" applyAlignment="1">
      <alignment wrapText="1"/>
    </xf>
    <xf numFmtId="0" fontId="32" fillId="0" borderId="0" xfId="0" applyFont="1" applyAlignment="1">
      <alignment horizontal="center"/>
    </xf>
    <xf numFmtId="0" fontId="32" fillId="0" borderId="0" xfId="0" applyFont="1" applyAlignment="1">
      <alignment wrapText="1"/>
    </xf>
    <xf numFmtId="0" fontId="32" fillId="0" borderId="0" xfId="0" applyFont="1"/>
    <xf numFmtId="0" fontId="15" fillId="4" borderId="1" xfId="0" applyFont="1" applyFill="1" applyBorder="1"/>
    <xf numFmtId="0" fontId="31" fillId="3" borderId="49" xfId="0" applyFont="1" applyFill="1" applyBorder="1" applyAlignment="1">
      <alignment horizontal="left" vertical="center" wrapText="1"/>
    </xf>
    <xf numFmtId="0" fontId="22" fillId="4" borderId="61" xfId="0" applyFont="1" applyFill="1" applyBorder="1" applyAlignment="1">
      <alignment horizontal="center"/>
    </xf>
    <xf numFmtId="0" fontId="31" fillId="4" borderId="62" xfId="0" applyFont="1" applyFill="1" applyBorder="1" applyAlignment="1">
      <alignment wrapText="1"/>
    </xf>
    <xf numFmtId="0" fontId="22" fillId="4" borderId="17" xfId="0" applyFont="1" applyFill="1" applyBorder="1" applyAlignment="1">
      <alignment horizontal="center"/>
    </xf>
    <xf numFmtId="0" fontId="22" fillId="4" borderId="63" xfId="0" applyFont="1" applyFill="1" applyBorder="1" applyAlignment="1">
      <alignment wrapText="1"/>
    </xf>
    <xf numFmtId="0" fontId="31" fillId="2" borderId="62" xfId="0" applyFont="1" applyFill="1" applyBorder="1" applyAlignment="1">
      <alignment wrapText="1"/>
    </xf>
    <xf numFmtId="0" fontId="22" fillId="2" borderId="64" xfId="0" applyFont="1" applyFill="1" applyBorder="1" applyAlignment="1">
      <alignment horizontal="center"/>
    </xf>
    <xf numFmtId="0" fontId="22" fillId="2" borderId="63" xfId="0" applyFont="1" applyFill="1" applyBorder="1"/>
    <xf numFmtId="0" fontId="31" fillId="5" borderId="62" xfId="0" applyFont="1" applyFill="1" applyBorder="1" applyAlignment="1">
      <alignment wrapText="1"/>
    </xf>
    <xf numFmtId="0" fontId="22" fillId="5" borderId="65" xfId="0" applyFont="1" applyFill="1" applyBorder="1" applyAlignment="1">
      <alignment horizontal="center"/>
    </xf>
    <xf numFmtId="0" fontId="22" fillId="5" borderId="63" xfId="0" applyFont="1" applyFill="1" applyBorder="1"/>
    <xf numFmtId="0" fontId="22" fillId="2" borderId="53" xfId="0" applyFont="1" applyFill="1" applyBorder="1" applyAlignment="1">
      <alignment wrapText="1"/>
    </xf>
    <xf numFmtId="0" fontId="22" fillId="5" borderId="53" xfId="0" applyFont="1" applyFill="1" applyBorder="1" applyAlignment="1">
      <alignment wrapText="1"/>
    </xf>
    <xf numFmtId="0" fontId="22" fillId="5" borderId="33" xfId="0" applyFont="1" applyFill="1" applyBorder="1" applyAlignment="1">
      <alignment wrapText="1"/>
    </xf>
    <xf numFmtId="0" fontId="33" fillId="0" borderId="56" xfId="0" applyFont="1" applyBorder="1" applyAlignment="1">
      <alignment horizontal="left" vertical="center"/>
    </xf>
    <xf numFmtId="0" fontId="34" fillId="0" borderId="49" xfId="0" applyFont="1" applyBorder="1" applyAlignment="1">
      <alignment horizontal="left" wrapText="1"/>
    </xf>
    <xf numFmtId="0" fontId="34" fillId="0" borderId="50" xfId="0" applyFont="1" applyBorder="1" applyAlignment="1">
      <alignment vertical="center"/>
    </xf>
    <xf numFmtId="0" fontId="22" fillId="4" borderId="65" xfId="0" applyFont="1" applyFill="1" applyBorder="1" applyAlignment="1">
      <alignment horizontal="center"/>
    </xf>
    <xf numFmtId="0" fontId="9" fillId="3" borderId="3" xfId="0" applyFont="1" applyFill="1" applyBorder="1"/>
    <xf numFmtId="0" fontId="15" fillId="4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wrapText="1"/>
    </xf>
    <xf numFmtId="0" fontId="0" fillId="0" borderId="0" xfId="0" applyAlignment="1">
      <alignment horizontal="left"/>
    </xf>
    <xf numFmtId="0" fontId="17" fillId="0" borderId="1" xfId="1" applyFont="1" applyBorder="1" applyAlignment="1">
      <alignment horizontal="left"/>
    </xf>
    <xf numFmtId="0" fontId="1" fillId="0" borderId="1" xfId="1" applyFont="1" applyBorder="1" applyAlignment="1">
      <alignment horizontal="left"/>
    </xf>
    <xf numFmtId="0" fontId="35" fillId="4" borderId="43" xfId="0" applyFont="1" applyFill="1" applyBorder="1"/>
    <xf numFmtId="0" fontId="31" fillId="3" borderId="26" xfId="0" applyFont="1" applyFill="1" applyBorder="1" applyAlignment="1">
      <alignment vertical="center" wrapText="1"/>
    </xf>
    <xf numFmtId="0" fontId="31" fillId="3" borderId="34" xfId="0" applyFont="1" applyFill="1" applyBorder="1" applyAlignment="1">
      <alignment vertical="center" wrapText="1"/>
    </xf>
    <xf numFmtId="0" fontId="31" fillId="3" borderId="16" xfId="0" applyFont="1" applyFill="1" applyBorder="1" applyAlignment="1">
      <alignment horizontal="left" vertical="center" wrapText="1"/>
    </xf>
    <xf numFmtId="0" fontId="31" fillId="3" borderId="19" xfId="0" applyFont="1" applyFill="1" applyBorder="1" applyAlignment="1">
      <alignment horizontal="left" vertical="center" wrapText="1"/>
    </xf>
    <xf numFmtId="0" fontId="31" fillId="3" borderId="49" xfId="0" applyFont="1" applyFill="1" applyBorder="1" applyAlignment="1">
      <alignment vertical="center" wrapText="1"/>
    </xf>
    <xf numFmtId="0" fontId="31" fillId="3" borderId="19" xfId="0" applyFont="1" applyFill="1" applyBorder="1" applyAlignment="1">
      <alignment vertical="center" wrapText="1"/>
    </xf>
    <xf numFmtId="0" fontId="31" fillId="3" borderId="16" xfId="0" applyFont="1" applyFill="1" applyBorder="1" applyAlignment="1">
      <alignment vertical="center" wrapText="1"/>
    </xf>
    <xf numFmtId="0" fontId="30" fillId="3" borderId="0" xfId="0" applyFont="1" applyFill="1" applyAlignment="1">
      <alignment horizontal="center"/>
    </xf>
    <xf numFmtId="0" fontId="31" fillId="3" borderId="15" xfId="0" applyFont="1" applyFill="1" applyBorder="1" applyAlignment="1">
      <alignment horizontal="center" wrapText="1"/>
    </xf>
    <xf numFmtId="0" fontId="32" fillId="2" borderId="16" xfId="0" applyFont="1" applyFill="1" applyBorder="1" applyAlignment="1">
      <alignment wrapText="1"/>
    </xf>
    <xf numFmtId="0" fontId="32" fillId="2" borderId="19" xfId="0" applyFont="1" applyFill="1" applyBorder="1" applyAlignment="1">
      <alignment wrapText="1"/>
    </xf>
    <xf numFmtId="0" fontId="30" fillId="4" borderId="16" xfId="0" applyFont="1" applyFill="1" applyBorder="1" applyAlignment="1">
      <alignment horizontal="center"/>
    </xf>
    <xf numFmtId="0" fontId="30" fillId="4" borderId="17" xfId="0" applyFont="1" applyFill="1" applyBorder="1" applyAlignment="1">
      <alignment horizontal="center"/>
    </xf>
    <xf numFmtId="0" fontId="30" fillId="2" borderId="16" xfId="0" applyFont="1" applyFill="1" applyBorder="1" applyAlignment="1">
      <alignment horizontal="center"/>
    </xf>
    <xf numFmtId="0" fontId="30" fillId="2" borderId="17" xfId="0" applyFont="1" applyFill="1" applyBorder="1" applyAlignment="1">
      <alignment horizontal="center"/>
    </xf>
    <xf numFmtId="0" fontId="30" fillId="2" borderId="18" xfId="0" applyFont="1" applyFill="1" applyBorder="1" applyAlignment="1">
      <alignment horizontal="center"/>
    </xf>
    <xf numFmtId="0" fontId="30" fillId="5" borderId="17" xfId="0" applyFont="1" applyFill="1" applyBorder="1" applyAlignment="1">
      <alignment horizontal="center"/>
    </xf>
    <xf numFmtId="0" fontId="30" fillId="5" borderId="18" xfId="0" applyFont="1" applyFill="1" applyBorder="1" applyAlignment="1">
      <alignment horizontal="center"/>
    </xf>
    <xf numFmtId="0" fontId="34" fillId="0" borderId="16" xfId="0" applyFont="1" applyBorder="1" applyAlignment="1">
      <alignment horizontal="left" vertical="center" wrapText="1"/>
    </xf>
    <xf numFmtId="0" fontId="34" fillId="0" borderId="49" xfId="0" applyFont="1" applyBorder="1" applyAlignment="1">
      <alignment horizontal="left" vertical="center" wrapText="1"/>
    </xf>
    <xf numFmtId="0" fontId="34" fillId="0" borderId="19" xfId="0" applyFont="1" applyBorder="1" applyAlignment="1">
      <alignment horizontal="left" vertical="center" wrapText="1"/>
    </xf>
    <xf numFmtId="0" fontId="33" fillId="0" borderId="18" xfId="0" applyFont="1" applyBorder="1" applyAlignment="1">
      <alignment horizontal="left" vertical="center"/>
    </xf>
    <xf numFmtId="0" fontId="33" fillId="0" borderId="55" xfId="0" applyFont="1" applyBorder="1" applyAlignment="1">
      <alignment horizontal="left" vertical="center"/>
    </xf>
    <xf numFmtId="0" fontId="31" fillId="3" borderId="49" xfId="0" applyFont="1" applyFill="1" applyBorder="1" applyAlignment="1">
      <alignment horizontal="left" vertical="center" wrapText="1"/>
    </xf>
    <xf numFmtId="0" fontId="34" fillId="0" borderId="16" xfId="0" applyFont="1" applyBorder="1" applyAlignment="1">
      <alignment horizontal="left" wrapText="1"/>
    </xf>
    <xf numFmtId="0" fontId="34" fillId="0" borderId="19" xfId="0" applyFont="1" applyBorder="1" applyAlignment="1">
      <alignment horizontal="left" wrapText="1"/>
    </xf>
    <xf numFmtId="0" fontId="4" fillId="2" borderId="2" xfId="0" applyFont="1" applyFill="1" applyBorder="1" applyAlignment="1">
      <alignment horizontal="center" textRotation="90"/>
    </xf>
    <xf numFmtId="0" fontId="4" fillId="2" borderId="12" xfId="0" applyFont="1" applyFill="1" applyBorder="1" applyAlignment="1">
      <alignment horizontal="center" textRotation="90"/>
    </xf>
    <xf numFmtId="0" fontId="4" fillId="2" borderId="4" xfId="0" applyFont="1" applyFill="1" applyBorder="1" applyAlignment="1">
      <alignment horizontal="center" textRotation="90"/>
    </xf>
    <xf numFmtId="0" fontId="4" fillId="2" borderId="2" xfId="0" applyFont="1" applyFill="1" applyBorder="1" applyAlignment="1">
      <alignment horizontal="center" textRotation="90" wrapText="1"/>
    </xf>
    <xf numFmtId="0" fontId="4" fillId="2" borderId="12" xfId="0" applyFont="1" applyFill="1" applyBorder="1" applyAlignment="1">
      <alignment horizontal="center" textRotation="90" wrapText="1"/>
    </xf>
    <xf numFmtId="0" fontId="4" fillId="2" borderId="4" xfId="0" applyFont="1" applyFill="1" applyBorder="1" applyAlignment="1">
      <alignment horizontal="center" textRotation="90" wrapText="1"/>
    </xf>
  </cellXfs>
  <cellStyles count="2">
    <cellStyle name="Normální" xfId="0" builtinId="0"/>
    <cellStyle name="Normální 2" xfId="1" xr:uid="{71DF6CCE-50E5-4414-AB08-C7C664A2E735}"/>
  </cellStyles>
  <dxfs count="0"/>
  <tableStyles count="0" defaultTableStyle="TableStyleMedium2" defaultPivotStyle="PivotStyleLight16"/>
  <colors>
    <mruColors>
      <color rgb="FF0000FF"/>
      <color rgb="FF0066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D21CFA-EC47-4CF5-969F-B4BECD561086}">
  <sheetPr>
    <pageSetUpPr fitToPage="1"/>
  </sheetPr>
  <dimension ref="A1:K36"/>
  <sheetViews>
    <sheetView tabSelected="1" workbookViewId="0">
      <selection activeCell="A2" sqref="A2:K2"/>
    </sheetView>
  </sheetViews>
  <sheetFormatPr defaultRowHeight="15.75" x14ac:dyDescent="0.25"/>
  <cols>
    <col min="1" max="1" width="26.85546875" style="207" customWidth="1"/>
    <col min="2" max="2" width="12.5703125" style="208" customWidth="1"/>
    <col min="3" max="3" width="34.140625" style="209" customWidth="1"/>
    <col min="4" max="4" width="7" style="210" customWidth="1"/>
    <col min="5" max="5" width="21.7109375" style="211" customWidth="1"/>
    <col min="6" max="6" width="34.140625" style="209" customWidth="1"/>
    <col min="7" max="7" width="6.42578125" style="210" customWidth="1"/>
    <col min="8" max="8" width="21.7109375" style="212" customWidth="1"/>
    <col min="9" max="9" width="34.140625" style="209" customWidth="1"/>
    <col min="10" max="10" width="6.140625" style="210" customWidth="1"/>
    <col min="11" max="11" width="21.7109375" style="212" customWidth="1"/>
    <col min="12" max="16384" width="9.140625" style="111"/>
  </cols>
  <sheetData>
    <row r="1" spans="1:11" ht="18.75" x14ac:dyDescent="0.3">
      <c r="A1" s="246" t="s">
        <v>836</v>
      </c>
      <c r="B1" s="246"/>
      <c r="C1" s="246"/>
      <c r="D1" s="246"/>
      <c r="E1" s="246"/>
      <c r="F1" s="246"/>
      <c r="G1" s="246"/>
      <c r="H1" s="246"/>
      <c r="I1" s="246"/>
      <c r="J1" s="246"/>
      <c r="K1" s="246"/>
    </row>
    <row r="2" spans="1:11" ht="16.5" thickBot="1" x14ac:dyDescent="0.3">
      <c r="A2" s="247" t="s">
        <v>845</v>
      </c>
      <c r="B2" s="247"/>
      <c r="C2" s="247"/>
      <c r="D2" s="247"/>
      <c r="E2" s="247"/>
      <c r="F2" s="247"/>
      <c r="G2" s="247"/>
      <c r="H2" s="247"/>
      <c r="I2" s="247"/>
      <c r="J2" s="247"/>
      <c r="K2" s="247"/>
    </row>
    <row r="3" spans="1:11" ht="18.75" x14ac:dyDescent="0.3">
      <c r="A3" s="248" t="s">
        <v>757</v>
      </c>
      <c r="B3" s="112"/>
      <c r="C3" s="250" t="s">
        <v>758</v>
      </c>
      <c r="D3" s="251"/>
      <c r="E3" s="251"/>
      <c r="F3" s="252" t="s">
        <v>759</v>
      </c>
      <c r="G3" s="253"/>
      <c r="H3" s="254"/>
      <c r="I3" s="255" t="s">
        <v>760</v>
      </c>
      <c r="J3" s="255"/>
      <c r="K3" s="256"/>
    </row>
    <row r="4" spans="1:11" ht="16.5" thickBot="1" x14ac:dyDescent="0.3">
      <c r="A4" s="249"/>
      <c r="B4" s="113" t="s">
        <v>761</v>
      </c>
      <c r="C4" s="114" t="s">
        <v>762</v>
      </c>
      <c r="D4" s="115" t="s">
        <v>763</v>
      </c>
      <c r="E4" s="116" t="s">
        <v>764</v>
      </c>
      <c r="F4" s="117" t="s">
        <v>762</v>
      </c>
      <c r="G4" s="118" t="s">
        <v>763</v>
      </c>
      <c r="H4" s="119" t="s">
        <v>764</v>
      </c>
      <c r="I4" s="120" t="s">
        <v>762</v>
      </c>
      <c r="J4" s="121" t="s">
        <v>763</v>
      </c>
      <c r="K4" s="122" t="s">
        <v>764</v>
      </c>
    </row>
    <row r="5" spans="1:11" ht="20.25" customHeight="1" thickBot="1" x14ac:dyDescent="0.3">
      <c r="A5" s="123" t="s">
        <v>20</v>
      </c>
      <c r="B5" s="124" t="s">
        <v>30</v>
      </c>
      <c r="C5" s="238" t="s">
        <v>585</v>
      </c>
      <c r="D5" s="172">
        <v>14</v>
      </c>
      <c r="E5" s="127" t="s">
        <v>783</v>
      </c>
      <c r="F5" s="128"/>
      <c r="G5" s="129"/>
      <c r="H5" s="130"/>
      <c r="I5" s="131"/>
      <c r="J5" s="132"/>
      <c r="K5" s="133"/>
    </row>
    <row r="6" spans="1:11" ht="20.25" customHeight="1" x14ac:dyDescent="0.25">
      <c r="A6" s="239" t="s">
        <v>7</v>
      </c>
      <c r="B6" s="134" t="s">
        <v>29</v>
      </c>
      <c r="C6" s="135" t="s">
        <v>34</v>
      </c>
      <c r="D6" s="136">
        <v>12</v>
      </c>
      <c r="E6" s="137" t="s">
        <v>784</v>
      </c>
      <c r="F6" s="138"/>
      <c r="G6" s="139"/>
      <c r="H6" s="140"/>
      <c r="I6" s="141"/>
      <c r="J6" s="142"/>
      <c r="K6" s="143"/>
    </row>
    <row r="7" spans="1:11" ht="20.25" customHeight="1" thickBot="1" x14ac:dyDescent="0.3">
      <c r="A7" s="240"/>
      <c r="B7" s="144" t="s">
        <v>30</v>
      </c>
      <c r="C7" s="125" t="s">
        <v>387</v>
      </c>
      <c r="D7" s="126">
        <v>25</v>
      </c>
      <c r="E7" s="127" t="s">
        <v>765</v>
      </c>
      <c r="F7" s="128" t="s">
        <v>286</v>
      </c>
      <c r="G7" s="129">
        <v>16</v>
      </c>
      <c r="H7" s="130" t="s">
        <v>765</v>
      </c>
      <c r="I7" s="131"/>
      <c r="J7" s="132"/>
      <c r="K7" s="133"/>
    </row>
    <row r="8" spans="1:11" ht="20.25" customHeight="1" x14ac:dyDescent="0.25">
      <c r="A8" s="162"/>
      <c r="B8" s="260" t="s">
        <v>29</v>
      </c>
      <c r="C8" s="216"/>
      <c r="D8" s="217"/>
      <c r="E8" s="218"/>
      <c r="F8" s="219"/>
      <c r="G8" s="220"/>
      <c r="H8" s="221"/>
      <c r="I8" s="222" t="s">
        <v>358</v>
      </c>
      <c r="J8" s="223">
        <v>7</v>
      </c>
      <c r="K8" s="224" t="s">
        <v>786</v>
      </c>
    </row>
    <row r="9" spans="1:11" ht="20.25" customHeight="1" x14ac:dyDescent="0.25">
      <c r="A9" s="180" t="s">
        <v>8</v>
      </c>
      <c r="B9" s="261"/>
      <c r="C9" s="135" t="s">
        <v>392</v>
      </c>
      <c r="D9" s="215">
        <v>25</v>
      </c>
      <c r="E9" s="137" t="s">
        <v>785</v>
      </c>
      <c r="F9" s="165" t="s">
        <v>846</v>
      </c>
      <c r="G9" s="166">
        <v>17</v>
      </c>
      <c r="H9" s="167" t="s">
        <v>766</v>
      </c>
      <c r="I9" s="141" t="s">
        <v>657</v>
      </c>
      <c r="J9" s="142">
        <v>7</v>
      </c>
      <c r="K9" s="143" t="s">
        <v>787</v>
      </c>
    </row>
    <row r="10" spans="1:11" ht="20.25" customHeight="1" thickBot="1" x14ac:dyDescent="0.3">
      <c r="A10" s="123"/>
      <c r="B10" s="124" t="s">
        <v>30</v>
      </c>
      <c r="C10" s="152" t="s">
        <v>480</v>
      </c>
      <c r="D10" s="153">
        <v>37</v>
      </c>
      <c r="E10" s="154" t="s">
        <v>789</v>
      </c>
      <c r="F10" s="155" t="s">
        <v>790</v>
      </c>
      <c r="G10" s="156">
        <v>22</v>
      </c>
      <c r="H10" s="157" t="s">
        <v>791</v>
      </c>
      <c r="I10" s="158" t="s">
        <v>391</v>
      </c>
      <c r="J10" s="159">
        <v>21</v>
      </c>
      <c r="K10" s="160" t="s">
        <v>766</v>
      </c>
    </row>
    <row r="11" spans="1:11" ht="20.25" customHeight="1" x14ac:dyDescent="0.25">
      <c r="A11" s="241" t="s">
        <v>9</v>
      </c>
      <c r="B11" s="134" t="s">
        <v>29</v>
      </c>
      <c r="C11" s="145" t="s">
        <v>659</v>
      </c>
      <c r="D11" s="146">
        <v>19</v>
      </c>
      <c r="E11" s="147" t="s">
        <v>792</v>
      </c>
      <c r="F11" s="138" t="s">
        <v>601</v>
      </c>
      <c r="G11" s="139">
        <v>10</v>
      </c>
      <c r="H11" s="140" t="s">
        <v>793</v>
      </c>
      <c r="I11" s="148"/>
      <c r="J11" s="149"/>
      <c r="K11" s="150"/>
    </row>
    <row r="12" spans="1:11" ht="20.25" customHeight="1" thickBot="1" x14ac:dyDescent="0.3">
      <c r="A12" s="242"/>
      <c r="B12" s="124" t="s">
        <v>30</v>
      </c>
      <c r="C12" s="152" t="s">
        <v>848</v>
      </c>
      <c r="D12" s="161">
        <v>27</v>
      </c>
      <c r="E12" s="154" t="s">
        <v>849</v>
      </c>
      <c r="F12" s="155"/>
      <c r="G12" s="156"/>
      <c r="H12" s="157"/>
      <c r="I12" s="158"/>
      <c r="J12" s="159"/>
      <c r="K12" s="160"/>
    </row>
    <row r="13" spans="1:11" ht="20.25" customHeight="1" thickBot="1" x14ac:dyDescent="0.3">
      <c r="A13" s="214" t="s">
        <v>10</v>
      </c>
      <c r="B13" s="181" t="s">
        <v>30</v>
      </c>
      <c r="C13" s="182" t="s">
        <v>204</v>
      </c>
      <c r="D13" s="183">
        <v>12</v>
      </c>
      <c r="E13" s="184" t="s">
        <v>794</v>
      </c>
      <c r="F13" s="185"/>
      <c r="G13" s="186"/>
      <c r="H13" s="187"/>
      <c r="I13" s="188"/>
      <c r="J13" s="189"/>
      <c r="K13" s="190"/>
    </row>
    <row r="14" spans="1:11" ht="20.25" customHeight="1" thickBot="1" x14ac:dyDescent="0.3">
      <c r="A14" s="169" t="s">
        <v>26</v>
      </c>
      <c r="B14" s="170" t="s">
        <v>29</v>
      </c>
      <c r="C14" s="171" t="s">
        <v>397</v>
      </c>
      <c r="D14" s="172">
        <v>17</v>
      </c>
      <c r="E14" s="173" t="s">
        <v>795</v>
      </c>
      <c r="F14" s="174"/>
      <c r="G14" s="175"/>
      <c r="H14" s="176"/>
      <c r="I14" s="177"/>
      <c r="J14" s="178"/>
      <c r="K14" s="179"/>
    </row>
    <row r="15" spans="1:11" ht="20.25" customHeight="1" x14ac:dyDescent="0.25">
      <c r="A15" s="243" t="s">
        <v>25</v>
      </c>
      <c r="B15" s="193" t="s">
        <v>29</v>
      </c>
      <c r="C15" s="135" t="s">
        <v>341</v>
      </c>
      <c r="D15" s="136">
        <v>38</v>
      </c>
      <c r="E15" s="137" t="s">
        <v>767</v>
      </c>
      <c r="F15" s="165" t="s">
        <v>317</v>
      </c>
      <c r="G15" s="166">
        <v>24</v>
      </c>
      <c r="H15" s="167" t="s">
        <v>798</v>
      </c>
      <c r="I15" s="141"/>
      <c r="J15" s="142"/>
      <c r="K15" s="168"/>
    </row>
    <row r="16" spans="1:11" ht="20.25" customHeight="1" thickBot="1" x14ac:dyDescent="0.3">
      <c r="A16" s="244"/>
      <c r="B16" s="144" t="s">
        <v>30</v>
      </c>
      <c r="C16" s="125" t="s">
        <v>163</v>
      </c>
      <c r="D16" s="164">
        <v>39</v>
      </c>
      <c r="E16" s="127" t="s">
        <v>768</v>
      </c>
      <c r="F16" s="128" t="s">
        <v>231</v>
      </c>
      <c r="G16" s="129">
        <v>30</v>
      </c>
      <c r="H16" s="130" t="s">
        <v>769</v>
      </c>
      <c r="I16" s="131" t="s">
        <v>331</v>
      </c>
      <c r="J16" s="132">
        <v>26</v>
      </c>
      <c r="K16" s="192" t="s">
        <v>799</v>
      </c>
    </row>
    <row r="17" spans="1:11" ht="34.5" customHeight="1" thickBot="1" x14ac:dyDescent="0.3">
      <c r="A17" s="180" t="s">
        <v>6</v>
      </c>
      <c r="B17" s="181" t="s">
        <v>30</v>
      </c>
      <c r="C17" s="182" t="s">
        <v>770</v>
      </c>
      <c r="D17" s="183">
        <v>9</v>
      </c>
      <c r="E17" s="184" t="s">
        <v>771</v>
      </c>
      <c r="F17" s="185"/>
      <c r="G17" s="186"/>
      <c r="H17" s="187"/>
      <c r="I17" s="188"/>
      <c r="J17" s="189"/>
      <c r="K17" s="190"/>
    </row>
    <row r="18" spans="1:11" ht="20.25" customHeight="1" x14ac:dyDescent="0.25">
      <c r="A18" s="245" t="s">
        <v>12</v>
      </c>
      <c r="B18" s="134" t="s">
        <v>29</v>
      </c>
      <c r="C18" s="145" t="s">
        <v>111</v>
      </c>
      <c r="D18" s="163">
        <v>31</v>
      </c>
      <c r="E18" s="147" t="s">
        <v>772</v>
      </c>
      <c r="F18" s="138" t="s">
        <v>406</v>
      </c>
      <c r="G18" s="139">
        <v>23</v>
      </c>
      <c r="H18" s="140" t="s">
        <v>773</v>
      </c>
      <c r="I18" s="148" t="s">
        <v>55</v>
      </c>
      <c r="J18" s="149">
        <v>18</v>
      </c>
      <c r="K18" s="150" t="s">
        <v>802</v>
      </c>
    </row>
    <row r="19" spans="1:11" ht="20.25" customHeight="1" thickBot="1" x14ac:dyDescent="0.3">
      <c r="A19" s="244"/>
      <c r="B19" s="144" t="s">
        <v>30</v>
      </c>
      <c r="C19" s="125" t="s">
        <v>97</v>
      </c>
      <c r="D19" s="164">
        <v>30</v>
      </c>
      <c r="E19" s="127" t="s">
        <v>772</v>
      </c>
      <c r="F19" s="128" t="s">
        <v>342</v>
      </c>
      <c r="G19" s="129">
        <v>24</v>
      </c>
      <c r="H19" s="191" t="s">
        <v>803</v>
      </c>
      <c r="I19" s="131" t="s">
        <v>552</v>
      </c>
      <c r="J19" s="132">
        <v>24</v>
      </c>
      <c r="K19" s="192" t="s">
        <v>771</v>
      </c>
    </row>
    <row r="20" spans="1:11" ht="20.25" customHeight="1" x14ac:dyDescent="0.25">
      <c r="A20" s="241" t="s">
        <v>13</v>
      </c>
      <c r="B20" s="134" t="s">
        <v>29</v>
      </c>
      <c r="C20" s="145" t="s">
        <v>485</v>
      </c>
      <c r="D20" s="163">
        <v>11</v>
      </c>
      <c r="E20" s="147" t="s">
        <v>804</v>
      </c>
      <c r="F20" s="138"/>
      <c r="G20" s="139"/>
      <c r="H20" s="195"/>
      <c r="I20" s="148"/>
      <c r="J20" s="149"/>
      <c r="K20" s="227"/>
    </row>
    <row r="21" spans="1:11" ht="20.25" customHeight="1" thickBot="1" x14ac:dyDescent="0.3">
      <c r="A21" s="242"/>
      <c r="B21" s="144" t="s">
        <v>30</v>
      </c>
      <c r="C21" s="182" t="s">
        <v>365</v>
      </c>
      <c r="D21" s="183">
        <v>12</v>
      </c>
      <c r="E21" s="184" t="s">
        <v>805</v>
      </c>
      <c r="F21" s="185"/>
      <c r="G21" s="186"/>
      <c r="H21" s="225"/>
      <c r="I21" s="188"/>
      <c r="J21" s="189"/>
      <c r="K21" s="226"/>
    </row>
    <row r="22" spans="1:11" ht="20.25" customHeight="1" x14ac:dyDescent="0.25">
      <c r="A22" s="262" t="s">
        <v>14</v>
      </c>
      <c r="B22" s="193" t="s">
        <v>29</v>
      </c>
      <c r="C22" s="145" t="s">
        <v>340</v>
      </c>
      <c r="D22" s="163">
        <v>28</v>
      </c>
      <c r="E22" s="147" t="s">
        <v>64</v>
      </c>
      <c r="F22" s="138" t="s">
        <v>305</v>
      </c>
      <c r="G22" s="139">
        <v>21</v>
      </c>
      <c r="H22" s="140" t="s">
        <v>784</v>
      </c>
      <c r="I22" s="148" t="s">
        <v>61</v>
      </c>
      <c r="J22" s="149">
        <v>20</v>
      </c>
      <c r="K22" s="150" t="s">
        <v>774</v>
      </c>
    </row>
    <row r="23" spans="1:11" ht="20.25" customHeight="1" thickBot="1" x14ac:dyDescent="0.3">
      <c r="A23" s="242"/>
      <c r="B23" s="144" t="s">
        <v>30</v>
      </c>
      <c r="C23" s="194" t="s">
        <v>458</v>
      </c>
      <c r="D23" s="183">
        <v>25</v>
      </c>
      <c r="E23" s="184" t="s">
        <v>64</v>
      </c>
      <c r="F23" s="185" t="s">
        <v>775</v>
      </c>
      <c r="G23" s="186">
        <v>16</v>
      </c>
      <c r="H23" s="187" t="s">
        <v>774</v>
      </c>
      <c r="I23" s="188"/>
      <c r="J23" s="189"/>
      <c r="K23" s="190"/>
    </row>
    <row r="24" spans="1:11" ht="20.25" customHeight="1" x14ac:dyDescent="0.25">
      <c r="A24" s="245" t="s">
        <v>776</v>
      </c>
      <c r="B24" s="134" t="s">
        <v>29</v>
      </c>
      <c r="C24" s="145" t="s">
        <v>334</v>
      </c>
      <c r="D24" s="163">
        <v>81</v>
      </c>
      <c r="E24" s="147" t="s">
        <v>808</v>
      </c>
      <c r="F24" s="138" t="s">
        <v>373</v>
      </c>
      <c r="G24" s="139">
        <v>70</v>
      </c>
      <c r="H24" s="195" t="s">
        <v>809</v>
      </c>
      <c r="I24" s="148" t="s">
        <v>451</v>
      </c>
      <c r="J24" s="149">
        <v>58</v>
      </c>
      <c r="K24" s="150" t="s">
        <v>810</v>
      </c>
    </row>
    <row r="25" spans="1:11" ht="20.25" customHeight="1" thickBot="1" x14ac:dyDescent="0.3">
      <c r="A25" s="244"/>
      <c r="B25" s="144" t="s">
        <v>30</v>
      </c>
      <c r="C25" s="125" t="s">
        <v>421</v>
      </c>
      <c r="D25" s="164">
        <v>131</v>
      </c>
      <c r="E25" s="127" t="s">
        <v>822</v>
      </c>
      <c r="F25" s="128" t="s">
        <v>821</v>
      </c>
      <c r="G25" s="129">
        <v>112</v>
      </c>
      <c r="H25" s="157" t="s">
        <v>823</v>
      </c>
      <c r="I25" s="131" t="s">
        <v>198</v>
      </c>
      <c r="J25" s="132">
        <v>108</v>
      </c>
      <c r="K25" s="133" t="s">
        <v>822</v>
      </c>
    </row>
    <row r="26" spans="1:11" ht="20.25" customHeight="1" x14ac:dyDescent="0.25">
      <c r="A26" s="241" t="s">
        <v>15</v>
      </c>
      <c r="B26" s="134" t="s">
        <v>29</v>
      </c>
      <c r="C26" s="145" t="s">
        <v>156</v>
      </c>
      <c r="D26" s="163">
        <v>59</v>
      </c>
      <c r="E26" s="147" t="s">
        <v>777</v>
      </c>
      <c r="F26" s="138" t="s">
        <v>531</v>
      </c>
      <c r="G26" s="139">
        <v>56</v>
      </c>
      <c r="H26" s="140" t="s">
        <v>825</v>
      </c>
      <c r="I26" s="148" t="s">
        <v>416</v>
      </c>
      <c r="J26" s="149">
        <v>50</v>
      </c>
      <c r="K26" s="150" t="s">
        <v>826</v>
      </c>
    </row>
    <row r="27" spans="1:11" ht="20.25" customHeight="1" thickBot="1" x14ac:dyDescent="0.3">
      <c r="A27" s="242"/>
      <c r="B27" s="124" t="s">
        <v>30</v>
      </c>
      <c r="C27" s="152" t="s">
        <v>236</v>
      </c>
      <c r="D27" s="161">
        <v>29</v>
      </c>
      <c r="E27" s="154" t="s">
        <v>778</v>
      </c>
      <c r="F27" s="155" t="s">
        <v>350</v>
      </c>
      <c r="G27" s="156">
        <v>20</v>
      </c>
      <c r="H27" s="157" t="s">
        <v>837</v>
      </c>
      <c r="I27" s="158"/>
      <c r="J27" s="159"/>
      <c r="K27" s="160"/>
    </row>
    <row r="28" spans="1:11" ht="20.25" customHeight="1" x14ac:dyDescent="0.25">
      <c r="A28" s="243" t="s">
        <v>16</v>
      </c>
      <c r="B28" s="193" t="s">
        <v>29</v>
      </c>
      <c r="C28" s="135" t="s">
        <v>146</v>
      </c>
      <c r="D28" s="136">
        <v>16</v>
      </c>
      <c r="E28" s="137" t="s">
        <v>779</v>
      </c>
      <c r="F28" s="165" t="s">
        <v>711</v>
      </c>
      <c r="G28" s="166">
        <v>11</v>
      </c>
      <c r="H28" s="167" t="s">
        <v>844</v>
      </c>
      <c r="I28" s="141"/>
      <c r="J28" s="142"/>
      <c r="K28" s="143"/>
    </row>
    <row r="29" spans="1:11" ht="20.25" customHeight="1" thickBot="1" x14ac:dyDescent="0.3">
      <c r="A29" s="243"/>
      <c r="B29" s="228" t="s">
        <v>30</v>
      </c>
      <c r="C29" s="196" t="s">
        <v>238</v>
      </c>
      <c r="D29" s="197">
        <v>24</v>
      </c>
      <c r="E29" s="198" t="s">
        <v>780</v>
      </c>
      <c r="F29" s="199"/>
      <c r="G29" s="200"/>
      <c r="H29" s="201"/>
      <c r="I29" s="202"/>
      <c r="J29" s="203"/>
      <c r="K29" s="204"/>
    </row>
    <row r="30" spans="1:11" ht="20.25" customHeight="1" x14ac:dyDescent="0.25">
      <c r="A30" s="263" t="s">
        <v>17</v>
      </c>
      <c r="B30" s="205" t="s">
        <v>29</v>
      </c>
      <c r="C30" s="145" t="s">
        <v>361</v>
      </c>
      <c r="D30" s="163">
        <v>14</v>
      </c>
      <c r="E30" s="147" t="s">
        <v>827</v>
      </c>
      <c r="F30" s="138" t="s">
        <v>307</v>
      </c>
      <c r="G30" s="139">
        <v>13</v>
      </c>
      <c r="H30" s="195" t="s">
        <v>828</v>
      </c>
      <c r="I30" s="148"/>
      <c r="J30" s="149"/>
      <c r="K30" s="150"/>
    </row>
    <row r="31" spans="1:11" ht="20.25" customHeight="1" thickBot="1" x14ac:dyDescent="0.3">
      <c r="A31" s="264"/>
      <c r="B31" s="206" t="s">
        <v>30</v>
      </c>
      <c r="C31" s="152" t="s">
        <v>407</v>
      </c>
      <c r="D31" s="161">
        <v>25</v>
      </c>
      <c r="E31" s="154" t="s">
        <v>781</v>
      </c>
      <c r="F31" s="155" t="s">
        <v>360</v>
      </c>
      <c r="G31" s="156">
        <v>22</v>
      </c>
      <c r="H31" s="157" t="s">
        <v>827</v>
      </c>
      <c r="I31" s="158"/>
      <c r="J31" s="159"/>
      <c r="K31" s="160"/>
    </row>
    <row r="32" spans="1:11" ht="20.25" customHeight="1" thickBot="1" x14ac:dyDescent="0.3">
      <c r="A32" s="229" t="s">
        <v>23</v>
      </c>
      <c r="B32" s="230" t="s">
        <v>29</v>
      </c>
      <c r="C32" s="182" t="s">
        <v>168</v>
      </c>
      <c r="D32" s="183">
        <v>19</v>
      </c>
      <c r="E32" s="184" t="s">
        <v>828</v>
      </c>
      <c r="F32" s="185" t="s">
        <v>409</v>
      </c>
      <c r="G32" s="186">
        <v>13</v>
      </c>
      <c r="H32" s="195" t="s">
        <v>828</v>
      </c>
      <c r="I32" s="188"/>
      <c r="J32" s="189"/>
      <c r="K32" s="190"/>
    </row>
    <row r="33" spans="1:11" ht="20.25" customHeight="1" x14ac:dyDescent="0.25">
      <c r="A33" s="257" t="s">
        <v>18</v>
      </c>
      <c r="B33" s="260" t="s">
        <v>29</v>
      </c>
      <c r="C33" s="216" t="s">
        <v>90</v>
      </c>
      <c r="D33" s="231">
        <v>11</v>
      </c>
      <c r="E33" s="218" t="s">
        <v>782</v>
      </c>
      <c r="F33" s="219"/>
      <c r="G33" s="220"/>
      <c r="H33" s="221"/>
      <c r="I33" s="222"/>
      <c r="J33" s="223"/>
      <c r="K33" s="224"/>
    </row>
    <row r="34" spans="1:11" ht="20.25" customHeight="1" x14ac:dyDescent="0.25">
      <c r="A34" s="258"/>
      <c r="B34" s="261"/>
      <c r="C34" s="135" t="s">
        <v>239</v>
      </c>
      <c r="D34" s="136">
        <v>11</v>
      </c>
      <c r="E34" s="137" t="s">
        <v>829</v>
      </c>
      <c r="F34" s="165"/>
      <c r="G34" s="166"/>
      <c r="H34" s="167"/>
      <c r="I34" s="141"/>
      <c r="J34" s="142"/>
      <c r="K34" s="143"/>
    </row>
    <row r="35" spans="1:11" ht="20.25" customHeight="1" thickBot="1" x14ac:dyDescent="0.3">
      <c r="A35" s="259"/>
      <c r="B35" s="124" t="s">
        <v>30</v>
      </c>
      <c r="C35" s="152" t="s">
        <v>850</v>
      </c>
      <c r="D35" s="161">
        <v>21</v>
      </c>
      <c r="E35" s="154" t="s">
        <v>781</v>
      </c>
      <c r="F35" s="155"/>
      <c r="G35" s="156"/>
      <c r="H35" s="157"/>
      <c r="I35" s="158"/>
      <c r="J35" s="159"/>
      <c r="K35" s="160"/>
    </row>
    <row r="36" spans="1:11" ht="20.25" customHeight="1" thickBot="1" x14ac:dyDescent="0.3">
      <c r="A36" s="151" t="s">
        <v>19</v>
      </c>
      <c r="B36" s="124" t="s">
        <v>30</v>
      </c>
      <c r="C36" s="152" t="s">
        <v>411</v>
      </c>
      <c r="D36" s="161">
        <v>14</v>
      </c>
      <c r="E36" s="154" t="s">
        <v>835</v>
      </c>
      <c r="F36" s="155"/>
      <c r="G36" s="156"/>
      <c r="H36" s="157"/>
      <c r="I36" s="158"/>
      <c r="J36" s="159"/>
      <c r="K36" s="160"/>
    </row>
  </sheetData>
  <mergeCells count="19">
    <mergeCell ref="A33:A35"/>
    <mergeCell ref="B8:B9"/>
    <mergeCell ref="A20:A21"/>
    <mergeCell ref="B33:B34"/>
    <mergeCell ref="A22:A23"/>
    <mergeCell ref="A24:A25"/>
    <mergeCell ref="A26:A27"/>
    <mergeCell ref="A28:A29"/>
    <mergeCell ref="A30:A31"/>
    <mergeCell ref="A6:A7"/>
    <mergeCell ref="A11:A12"/>
    <mergeCell ref="A15:A16"/>
    <mergeCell ref="A18:A19"/>
    <mergeCell ref="A1:K1"/>
    <mergeCell ref="A2:K2"/>
    <mergeCell ref="A3:A4"/>
    <mergeCell ref="C3:E3"/>
    <mergeCell ref="F3:H3"/>
    <mergeCell ref="I3:K3"/>
  </mergeCells>
  <pageMargins left="0.70866141732283472" right="0.70866141732283472" top="0.78740157480314965" bottom="0.78740157480314965" header="0.31496062992125984" footer="0.31496062992125984"/>
  <pageSetup paperSize="9" scale="57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1485BE-4952-4C98-BAE6-AD60DBB73E88}">
  <sheetPr>
    <pageSetUpPr fitToPage="1"/>
  </sheetPr>
  <dimension ref="A1:P20"/>
  <sheetViews>
    <sheetView showGridLines="0" workbookViewId="0">
      <selection activeCell="C17" sqref="C17"/>
    </sheetView>
  </sheetViews>
  <sheetFormatPr defaultRowHeight="11.25" x14ac:dyDescent="0.2"/>
  <cols>
    <col min="1" max="1" width="20.85546875" style="1" customWidth="1"/>
    <col min="2" max="16384" width="9.140625" style="1"/>
  </cols>
  <sheetData>
    <row r="1" spans="1:16" s="2" customFormat="1" ht="15" customHeight="1" x14ac:dyDescent="0.2">
      <c r="A1" s="26"/>
      <c r="B1" s="27"/>
      <c r="C1" s="27"/>
      <c r="D1" s="29" t="s">
        <v>376</v>
      </c>
      <c r="E1" s="79" t="s">
        <v>377</v>
      </c>
      <c r="F1" s="24" t="s">
        <v>378</v>
      </c>
      <c r="G1" s="24" t="s">
        <v>379</v>
      </c>
      <c r="H1" s="24" t="s">
        <v>380</v>
      </c>
      <c r="I1" s="24" t="s">
        <v>381</v>
      </c>
      <c r="J1" s="24" t="s">
        <v>695</v>
      </c>
      <c r="K1" s="24" t="s">
        <v>382</v>
      </c>
      <c r="L1" s="24" t="s">
        <v>384</v>
      </c>
      <c r="M1" s="25" t="s">
        <v>383</v>
      </c>
      <c r="N1" s="265" t="s">
        <v>2</v>
      </c>
      <c r="O1" s="268" t="s">
        <v>21</v>
      </c>
      <c r="P1" s="265" t="s">
        <v>3</v>
      </c>
    </row>
    <row r="2" spans="1:16" s="2" customFormat="1" ht="57.75" customHeight="1" x14ac:dyDescent="0.2">
      <c r="A2" s="28" t="s">
        <v>6</v>
      </c>
      <c r="B2" s="27"/>
      <c r="C2" s="27"/>
      <c r="D2" s="30" t="s">
        <v>218</v>
      </c>
      <c r="E2" s="23" t="s">
        <v>217</v>
      </c>
      <c r="F2" s="23" t="s">
        <v>220</v>
      </c>
      <c r="G2" s="23" t="s">
        <v>221</v>
      </c>
      <c r="H2" s="23" t="s">
        <v>326</v>
      </c>
      <c r="I2" s="23" t="s">
        <v>1</v>
      </c>
      <c r="J2" s="23" t="s">
        <v>0</v>
      </c>
      <c r="K2" s="23" t="s">
        <v>580</v>
      </c>
      <c r="L2" s="36" t="s">
        <v>222</v>
      </c>
      <c r="M2" s="37" t="s">
        <v>140</v>
      </c>
      <c r="N2" s="266"/>
      <c r="O2" s="269"/>
      <c r="P2" s="266"/>
    </row>
    <row r="3" spans="1:16" s="2" customFormat="1" ht="12" x14ac:dyDescent="0.2">
      <c r="A3" s="31" t="s">
        <v>5</v>
      </c>
      <c r="B3" s="32" t="s">
        <v>31</v>
      </c>
      <c r="C3" s="33" t="s">
        <v>4</v>
      </c>
      <c r="D3" s="80">
        <v>1</v>
      </c>
      <c r="E3" s="81">
        <v>2</v>
      </c>
      <c r="F3" s="82">
        <v>3</v>
      </c>
      <c r="G3" s="82">
        <v>4</v>
      </c>
      <c r="H3" s="82">
        <v>5</v>
      </c>
      <c r="I3" s="82">
        <v>6</v>
      </c>
      <c r="J3" s="82">
        <v>7</v>
      </c>
      <c r="K3" s="82">
        <v>8</v>
      </c>
      <c r="L3" s="82">
        <v>9</v>
      </c>
      <c r="M3" s="83">
        <v>10</v>
      </c>
      <c r="N3" s="267"/>
      <c r="O3" s="270"/>
      <c r="P3" s="267"/>
    </row>
    <row r="4" spans="1:16" ht="15" x14ac:dyDescent="0.25">
      <c r="A4" s="18" t="s">
        <v>29</v>
      </c>
      <c r="B4"/>
      <c r="C4"/>
      <c r="D4"/>
      <c r="E4"/>
      <c r="F4"/>
      <c r="G4"/>
      <c r="H4"/>
      <c r="I4"/>
      <c r="J4"/>
      <c r="K4"/>
      <c r="L4"/>
      <c r="M4"/>
      <c r="N4"/>
    </row>
    <row r="5" spans="1:16" s="8" customFormat="1" x14ac:dyDescent="0.2">
      <c r="A5" s="15" t="s">
        <v>490</v>
      </c>
      <c r="B5" s="48" t="s">
        <v>117</v>
      </c>
      <c r="C5" s="15"/>
      <c r="D5" s="48"/>
      <c r="E5" s="48">
        <v>4</v>
      </c>
      <c r="F5" s="48"/>
      <c r="G5" s="48">
        <v>3</v>
      </c>
      <c r="H5" s="48"/>
      <c r="I5" s="48"/>
      <c r="J5" s="48"/>
      <c r="K5" s="48"/>
      <c r="L5" s="48"/>
      <c r="M5" s="48"/>
      <c r="N5" s="62">
        <f>SUM(F5:M5)</f>
        <v>3</v>
      </c>
      <c r="O5" s="62"/>
      <c r="P5" s="62">
        <f>COUNT(F5:M5)</f>
        <v>1</v>
      </c>
    </row>
    <row r="6" spans="1:16" x14ac:dyDescent="0.2">
      <c r="A6" s="15" t="s">
        <v>491</v>
      </c>
      <c r="B6" s="48" t="s">
        <v>117</v>
      </c>
      <c r="C6" s="15"/>
      <c r="D6" s="48"/>
      <c r="E6" s="48">
        <v>3</v>
      </c>
      <c r="F6" s="48"/>
      <c r="G6" s="48" t="s">
        <v>404</v>
      </c>
      <c r="H6" s="48"/>
      <c r="I6" s="48"/>
      <c r="J6" s="48"/>
      <c r="K6" s="48"/>
      <c r="L6" s="48"/>
      <c r="M6" s="48"/>
      <c r="N6" s="62">
        <f>SUM(F6:M6)</f>
        <v>0</v>
      </c>
      <c r="O6" s="62"/>
      <c r="P6" s="62">
        <f>COUNT(F6:M6)</f>
        <v>0</v>
      </c>
    </row>
    <row r="7" spans="1:16" s="8" customFormat="1" x14ac:dyDescent="0.2">
      <c r="A7" s="15" t="s">
        <v>611</v>
      </c>
      <c r="B7" s="48" t="s">
        <v>117</v>
      </c>
      <c r="C7" s="15"/>
      <c r="D7" s="48"/>
      <c r="E7" s="48"/>
      <c r="F7" s="48"/>
      <c r="G7" s="48" t="s">
        <v>404</v>
      </c>
      <c r="H7" s="48"/>
      <c r="I7" s="48"/>
      <c r="J7" s="48"/>
      <c r="K7" s="48"/>
      <c r="L7" s="48"/>
      <c r="M7" s="48"/>
      <c r="N7" s="62">
        <f>SUM(F7:M7)</f>
        <v>0</v>
      </c>
      <c r="O7" s="62"/>
      <c r="P7" s="62">
        <f>COUNT(F7:M7)</f>
        <v>0</v>
      </c>
    </row>
    <row r="8" spans="1:16" x14ac:dyDescent="0.2">
      <c r="A8" s="12"/>
      <c r="B8" s="52"/>
      <c r="C8" s="12"/>
      <c r="D8" s="46"/>
      <c r="E8" s="46"/>
      <c r="F8" s="46"/>
      <c r="G8" s="46"/>
      <c r="H8" s="46"/>
      <c r="I8" s="46"/>
      <c r="J8" s="46"/>
      <c r="K8" s="46"/>
      <c r="L8" s="46"/>
      <c r="M8" s="46"/>
      <c r="N8" s="47">
        <f>SUM(F8:M8)</f>
        <v>0</v>
      </c>
      <c r="O8" s="47"/>
      <c r="P8" s="47">
        <f>COUNT(F8:M8)</f>
        <v>0</v>
      </c>
    </row>
    <row r="9" spans="1:16" s="4" customFormat="1" ht="15" x14ac:dyDescent="0.25">
      <c r="A9" s="19"/>
      <c r="B9" s="50"/>
      <c r="C9" s="7"/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53"/>
    </row>
    <row r="10" spans="1:16" s="4" customFormat="1" ht="15" x14ac:dyDescent="0.25">
      <c r="A10" s="18" t="s">
        <v>30</v>
      </c>
      <c r="B10" s="49"/>
      <c r="C10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53"/>
      <c r="O10" s="53"/>
      <c r="P10" s="53"/>
    </row>
    <row r="11" spans="1:16" ht="22.5" x14ac:dyDescent="0.2">
      <c r="A11" s="234" t="s">
        <v>54</v>
      </c>
      <c r="B11" s="52" t="s">
        <v>32</v>
      </c>
      <c r="C11" s="12" t="s">
        <v>195</v>
      </c>
      <c r="D11" s="46"/>
      <c r="E11" s="46"/>
      <c r="F11" s="46" t="s">
        <v>427</v>
      </c>
      <c r="G11" s="46">
        <v>5</v>
      </c>
      <c r="H11" s="46">
        <v>1</v>
      </c>
      <c r="I11" s="46"/>
      <c r="J11" s="46">
        <v>1</v>
      </c>
      <c r="K11" s="46"/>
      <c r="L11" s="46">
        <v>1</v>
      </c>
      <c r="M11" s="46">
        <v>1</v>
      </c>
      <c r="N11" s="47">
        <f t="shared" ref="N11:N20" si="0">SUM(D11:M11)</f>
        <v>9</v>
      </c>
      <c r="O11" s="47">
        <f>+N11</f>
        <v>9</v>
      </c>
      <c r="P11" s="47">
        <f t="shared" ref="P11:P20" si="1">COUNT(D11:M11)</f>
        <v>5</v>
      </c>
    </row>
    <row r="12" spans="1:16" x14ac:dyDescent="0.2">
      <c r="A12" s="15" t="s">
        <v>492</v>
      </c>
      <c r="B12" s="48" t="s">
        <v>117</v>
      </c>
      <c r="C12" s="15"/>
      <c r="D12" s="48"/>
      <c r="E12" s="48">
        <v>5</v>
      </c>
      <c r="F12" s="48"/>
      <c r="G12" s="48">
        <v>3</v>
      </c>
      <c r="H12" s="48"/>
      <c r="I12" s="48"/>
      <c r="J12" s="48"/>
      <c r="K12" s="48"/>
      <c r="L12" s="48"/>
      <c r="M12" s="48"/>
      <c r="N12" s="62">
        <f t="shared" si="0"/>
        <v>8</v>
      </c>
      <c r="O12" s="62"/>
      <c r="P12" s="62">
        <f t="shared" si="1"/>
        <v>2</v>
      </c>
    </row>
    <row r="13" spans="1:16" x14ac:dyDescent="0.2">
      <c r="A13" s="5" t="s">
        <v>609</v>
      </c>
      <c r="B13" s="61" t="s">
        <v>117</v>
      </c>
      <c r="C13" s="5"/>
      <c r="D13" s="61"/>
      <c r="E13" s="61"/>
      <c r="F13" s="61"/>
      <c r="G13" s="61">
        <v>4</v>
      </c>
      <c r="H13" s="61"/>
      <c r="I13" s="61"/>
      <c r="J13" s="61"/>
      <c r="K13" s="61"/>
      <c r="L13" s="61"/>
      <c r="M13" s="61"/>
      <c r="N13" s="62">
        <f t="shared" si="0"/>
        <v>4</v>
      </c>
      <c r="O13" s="62"/>
      <c r="P13" s="62">
        <f t="shared" si="1"/>
        <v>1</v>
      </c>
    </row>
    <row r="14" spans="1:16" x14ac:dyDescent="0.2">
      <c r="A14" s="15" t="s">
        <v>494</v>
      </c>
      <c r="B14" s="48" t="s">
        <v>117</v>
      </c>
      <c r="C14" s="15"/>
      <c r="D14" s="48"/>
      <c r="E14" s="48">
        <v>1</v>
      </c>
      <c r="F14" s="48"/>
      <c r="G14" s="48">
        <v>2</v>
      </c>
      <c r="H14" s="48"/>
      <c r="I14" s="48"/>
      <c r="J14" s="48"/>
      <c r="K14" s="48"/>
      <c r="L14" s="48"/>
      <c r="M14" s="48"/>
      <c r="N14" s="62">
        <f t="shared" si="0"/>
        <v>3</v>
      </c>
      <c r="O14" s="62"/>
      <c r="P14" s="62">
        <f t="shared" si="1"/>
        <v>2</v>
      </c>
    </row>
    <row r="15" spans="1:16" x14ac:dyDescent="0.2">
      <c r="A15" s="5" t="s">
        <v>673</v>
      </c>
      <c r="B15" s="61" t="s">
        <v>117</v>
      </c>
      <c r="C15" s="5"/>
      <c r="D15" s="61"/>
      <c r="E15" s="61"/>
      <c r="F15" s="61"/>
      <c r="G15" s="61"/>
      <c r="H15" s="61"/>
      <c r="I15" s="61">
        <v>3</v>
      </c>
      <c r="J15" s="61"/>
      <c r="K15" s="61"/>
      <c r="L15" s="61"/>
      <c r="M15" s="61"/>
      <c r="N15" s="62">
        <f t="shared" si="0"/>
        <v>3</v>
      </c>
      <c r="O15" s="62"/>
      <c r="P15" s="62">
        <f t="shared" si="1"/>
        <v>1</v>
      </c>
    </row>
    <row r="16" spans="1:16" s="8" customFormat="1" x14ac:dyDescent="0.2">
      <c r="A16" s="84" t="s">
        <v>557</v>
      </c>
      <c r="B16" s="52" t="s">
        <v>32</v>
      </c>
      <c r="C16" s="12" t="s">
        <v>195</v>
      </c>
      <c r="D16" s="46"/>
      <c r="E16" s="46"/>
      <c r="F16" s="46">
        <v>2</v>
      </c>
      <c r="G16" s="46"/>
      <c r="H16" s="46"/>
      <c r="I16" s="46"/>
      <c r="J16" s="46"/>
      <c r="K16" s="46"/>
      <c r="L16" s="46"/>
      <c r="M16" s="46"/>
      <c r="N16" s="47">
        <f t="shared" si="0"/>
        <v>2</v>
      </c>
      <c r="O16" s="47"/>
      <c r="P16" s="47">
        <f t="shared" si="1"/>
        <v>1</v>
      </c>
    </row>
    <row r="17" spans="1:16" s="8" customFormat="1" x14ac:dyDescent="0.2">
      <c r="A17" s="15" t="s">
        <v>493</v>
      </c>
      <c r="B17" s="48" t="s">
        <v>117</v>
      </c>
      <c r="C17" s="15"/>
      <c r="D17" s="48"/>
      <c r="E17" s="48">
        <v>2</v>
      </c>
      <c r="F17" s="48"/>
      <c r="G17" s="48"/>
      <c r="H17" s="48"/>
      <c r="I17" s="48"/>
      <c r="J17" s="48"/>
      <c r="K17" s="48"/>
      <c r="L17" s="48"/>
      <c r="M17" s="48"/>
      <c r="N17" s="62">
        <f t="shared" si="0"/>
        <v>2</v>
      </c>
      <c r="O17" s="62"/>
      <c r="P17" s="62">
        <f t="shared" si="1"/>
        <v>1</v>
      </c>
    </row>
    <row r="18" spans="1:16" s="8" customFormat="1" x14ac:dyDescent="0.2">
      <c r="A18" s="5" t="s">
        <v>610</v>
      </c>
      <c r="B18" s="61" t="s">
        <v>117</v>
      </c>
      <c r="C18" s="5"/>
      <c r="D18" s="61"/>
      <c r="E18" s="61"/>
      <c r="F18" s="61"/>
      <c r="G18" s="61">
        <v>1</v>
      </c>
      <c r="H18" s="61"/>
      <c r="I18" s="61"/>
      <c r="J18" s="61"/>
      <c r="K18" s="61"/>
      <c r="L18" s="61"/>
      <c r="M18" s="61"/>
      <c r="N18" s="62">
        <f t="shared" si="0"/>
        <v>1</v>
      </c>
      <c r="O18" s="62"/>
      <c r="P18" s="62">
        <f t="shared" si="1"/>
        <v>1</v>
      </c>
    </row>
    <row r="19" spans="1:16" s="8" customFormat="1" x14ac:dyDescent="0.2">
      <c r="A19" s="5" t="s">
        <v>674</v>
      </c>
      <c r="B19" s="61" t="s">
        <v>117</v>
      </c>
      <c r="C19" s="5"/>
      <c r="D19" s="61"/>
      <c r="E19" s="61"/>
      <c r="F19" s="61"/>
      <c r="G19" s="61"/>
      <c r="H19" s="61"/>
      <c r="I19" s="61" t="s">
        <v>390</v>
      </c>
      <c r="J19" s="61"/>
      <c r="K19" s="61"/>
      <c r="L19" s="61"/>
      <c r="M19" s="61"/>
      <c r="N19" s="62">
        <f t="shared" si="0"/>
        <v>0</v>
      </c>
      <c r="O19" s="62"/>
      <c r="P19" s="62">
        <f t="shared" si="1"/>
        <v>0</v>
      </c>
    </row>
    <row r="20" spans="1:16" s="8" customFormat="1" x14ac:dyDescent="0.2">
      <c r="A20" s="5" t="s">
        <v>675</v>
      </c>
      <c r="B20" s="61" t="s">
        <v>117</v>
      </c>
      <c r="C20" s="5"/>
      <c r="D20" s="61"/>
      <c r="E20" s="61"/>
      <c r="F20" s="61"/>
      <c r="G20" s="61"/>
      <c r="H20" s="61"/>
      <c r="I20" s="61" t="s">
        <v>390</v>
      </c>
      <c r="J20" s="61"/>
      <c r="K20" s="61"/>
      <c r="L20" s="61"/>
      <c r="M20" s="61"/>
      <c r="N20" s="62">
        <f t="shared" si="0"/>
        <v>0</v>
      </c>
      <c r="O20" s="62"/>
      <c r="P20" s="62">
        <f t="shared" si="1"/>
        <v>0</v>
      </c>
    </row>
  </sheetData>
  <sortState xmlns:xlrd2="http://schemas.microsoft.com/office/spreadsheetml/2017/richdata2" ref="A11:P20">
    <sortCondition descending="1" ref="O11:O20"/>
    <sortCondition descending="1" ref="N11:N20"/>
  </sortState>
  <mergeCells count="3">
    <mergeCell ref="N1:N3"/>
    <mergeCell ref="O1:O3"/>
    <mergeCell ref="P1:P3"/>
  </mergeCells>
  <pageMargins left="0.70866141732283472" right="0.70866141732283472" top="0.78740157480314965" bottom="0.78740157480314965" header="0.31496062992125984" footer="0.31496062992125984"/>
  <pageSetup paperSize="9" scale="74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1FB845-DE87-4BFD-A8F2-66259A4E8416}">
  <sheetPr>
    <pageSetUpPr fitToPage="1"/>
  </sheetPr>
  <dimension ref="A1:P14"/>
  <sheetViews>
    <sheetView showGridLines="0" workbookViewId="0">
      <selection activeCell="K2" sqref="K2"/>
    </sheetView>
  </sheetViews>
  <sheetFormatPr defaultRowHeight="11.25" x14ac:dyDescent="0.2"/>
  <cols>
    <col min="1" max="1" width="20.85546875" style="1" customWidth="1"/>
    <col min="2" max="16384" width="9.140625" style="1"/>
  </cols>
  <sheetData>
    <row r="1" spans="1:16" s="2" customFormat="1" ht="15" customHeight="1" x14ac:dyDescent="0.2">
      <c r="A1" s="26"/>
      <c r="B1" s="27"/>
      <c r="C1" s="27"/>
      <c r="D1" s="29" t="s">
        <v>376</v>
      </c>
      <c r="E1" s="79" t="s">
        <v>377</v>
      </c>
      <c r="F1" s="24" t="s">
        <v>378</v>
      </c>
      <c r="G1" s="24" t="s">
        <v>379</v>
      </c>
      <c r="H1" s="24" t="s">
        <v>380</v>
      </c>
      <c r="I1" s="24" t="s">
        <v>381</v>
      </c>
      <c r="J1" s="24" t="s">
        <v>695</v>
      </c>
      <c r="K1" s="24" t="s">
        <v>382</v>
      </c>
      <c r="L1" s="24" t="s">
        <v>384</v>
      </c>
      <c r="M1" s="25" t="s">
        <v>383</v>
      </c>
      <c r="N1" s="265" t="s">
        <v>2</v>
      </c>
      <c r="O1" s="268" t="s">
        <v>21</v>
      </c>
      <c r="P1" s="265" t="s">
        <v>3</v>
      </c>
    </row>
    <row r="2" spans="1:16" s="2" customFormat="1" ht="57.75" customHeight="1" x14ac:dyDescent="0.2">
      <c r="A2" s="28" t="s">
        <v>24</v>
      </c>
      <c r="B2" s="27"/>
      <c r="C2" s="27"/>
      <c r="D2" s="30" t="s">
        <v>218</v>
      </c>
      <c r="E2" s="23" t="s">
        <v>217</v>
      </c>
      <c r="F2" s="23" t="s">
        <v>220</v>
      </c>
      <c r="G2" s="23" t="s">
        <v>221</v>
      </c>
      <c r="H2" s="23" t="s">
        <v>326</v>
      </c>
      <c r="I2" s="23" t="s">
        <v>1</v>
      </c>
      <c r="J2" s="23" t="s">
        <v>0</v>
      </c>
      <c r="K2" s="23" t="s">
        <v>580</v>
      </c>
      <c r="L2" s="36" t="s">
        <v>222</v>
      </c>
      <c r="M2" s="37" t="s">
        <v>140</v>
      </c>
      <c r="N2" s="266"/>
      <c r="O2" s="269"/>
      <c r="P2" s="266"/>
    </row>
    <row r="3" spans="1:16" s="2" customFormat="1" ht="12" x14ac:dyDescent="0.2">
      <c r="A3" s="31" t="s">
        <v>5</v>
      </c>
      <c r="B3" s="32" t="s">
        <v>31</v>
      </c>
      <c r="C3" s="33" t="s">
        <v>4</v>
      </c>
      <c r="D3" s="80">
        <v>1</v>
      </c>
      <c r="E3" s="81">
        <v>2</v>
      </c>
      <c r="F3" s="82">
        <v>3</v>
      </c>
      <c r="G3" s="82">
        <v>4</v>
      </c>
      <c r="H3" s="82">
        <v>5</v>
      </c>
      <c r="I3" s="82">
        <v>6</v>
      </c>
      <c r="J3" s="82">
        <v>7</v>
      </c>
      <c r="K3" s="82">
        <v>8</v>
      </c>
      <c r="L3" s="82">
        <v>9</v>
      </c>
      <c r="M3" s="83">
        <v>10</v>
      </c>
      <c r="N3" s="267"/>
      <c r="O3" s="270"/>
      <c r="P3" s="267"/>
    </row>
    <row r="4" spans="1:16" ht="15" x14ac:dyDescent="0.25">
      <c r="A4" s="18" t="s">
        <v>29</v>
      </c>
      <c r="B4"/>
      <c r="C4"/>
      <c r="D4"/>
      <c r="E4"/>
      <c r="F4"/>
      <c r="G4"/>
      <c r="H4"/>
      <c r="I4"/>
      <c r="J4"/>
      <c r="K4"/>
      <c r="L4"/>
      <c r="M4"/>
      <c r="N4"/>
    </row>
    <row r="5" spans="1:16" s="8" customFormat="1" x14ac:dyDescent="0.2">
      <c r="A5" s="6" t="s">
        <v>612</v>
      </c>
      <c r="B5" s="52" t="s">
        <v>32</v>
      </c>
      <c r="C5" s="52" t="s">
        <v>614</v>
      </c>
      <c r="D5" s="46"/>
      <c r="E5" s="46"/>
      <c r="F5" s="46"/>
      <c r="G5" s="46">
        <v>2</v>
      </c>
      <c r="H5" s="46"/>
      <c r="I5" s="46"/>
      <c r="J5" s="46"/>
      <c r="K5" s="46"/>
      <c r="L5" s="46"/>
      <c r="M5" s="46"/>
      <c r="N5" s="47">
        <f>SUM(D5:M5)</f>
        <v>2</v>
      </c>
      <c r="O5" s="47"/>
      <c r="P5" s="47">
        <f>COUNT(D5:M5)</f>
        <v>1</v>
      </c>
    </row>
    <row r="6" spans="1:16" x14ac:dyDescent="0.2">
      <c r="A6" s="6" t="s">
        <v>613</v>
      </c>
      <c r="B6" s="52" t="s">
        <v>32</v>
      </c>
      <c r="C6" s="52" t="s">
        <v>614</v>
      </c>
      <c r="D6" s="46"/>
      <c r="E6" s="46"/>
      <c r="F6" s="46"/>
      <c r="G6" s="46" t="s">
        <v>427</v>
      </c>
      <c r="H6" s="46"/>
      <c r="I6" s="46"/>
      <c r="J6" s="46"/>
      <c r="K6" s="46"/>
      <c r="L6" s="46"/>
      <c r="M6" s="46"/>
      <c r="N6" s="47">
        <f>SUM(D6:M6)</f>
        <v>0</v>
      </c>
      <c r="O6" s="47"/>
      <c r="P6" s="47">
        <f>COUNT(D6:M6)</f>
        <v>0</v>
      </c>
    </row>
    <row r="7" spans="1:16" x14ac:dyDescent="0.2">
      <c r="A7" s="6"/>
      <c r="B7" s="52"/>
      <c r="C7" s="12"/>
      <c r="D7" s="46"/>
      <c r="E7" s="46"/>
      <c r="F7" s="46"/>
      <c r="G7" s="46"/>
      <c r="H7" s="46"/>
      <c r="I7" s="46"/>
      <c r="J7" s="46"/>
      <c r="K7" s="46"/>
      <c r="L7" s="46"/>
      <c r="M7" s="46"/>
      <c r="N7" s="47">
        <f>SUM(D7:M7)</f>
        <v>0</v>
      </c>
      <c r="O7" s="47"/>
      <c r="P7" s="47">
        <f>COUNT(D7:M7)</f>
        <v>0</v>
      </c>
    </row>
    <row r="8" spans="1:16" x14ac:dyDescent="0.2">
      <c r="A8" s="6"/>
      <c r="B8" s="52"/>
      <c r="C8" s="12"/>
      <c r="D8" s="46"/>
      <c r="E8" s="46"/>
      <c r="F8" s="46"/>
      <c r="G8" s="46"/>
      <c r="H8" s="46"/>
      <c r="I8" s="46"/>
      <c r="J8" s="46"/>
      <c r="K8" s="46"/>
      <c r="L8" s="46"/>
      <c r="M8" s="46"/>
      <c r="N8" s="47">
        <f>SUM(D8:M8)</f>
        <v>0</v>
      </c>
      <c r="O8" s="47"/>
      <c r="P8" s="47">
        <f>COUNT(D8:M8)</f>
        <v>0</v>
      </c>
    </row>
    <row r="9" spans="1:16" s="4" customFormat="1" ht="15" x14ac:dyDescent="0.25">
      <c r="A9" s="19"/>
      <c r="B9" s="49"/>
      <c r="C9"/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53"/>
    </row>
    <row r="10" spans="1:16" s="4" customFormat="1" ht="15" x14ac:dyDescent="0.25">
      <c r="A10" s="18" t="s">
        <v>30</v>
      </c>
      <c r="B10" s="49"/>
      <c r="C10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53"/>
      <c r="O10" s="53"/>
      <c r="P10" s="53"/>
    </row>
    <row r="11" spans="1:16" x14ac:dyDescent="0.2">
      <c r="A11" s="6"/>
      <c r="B11" s="52"/>
      <c r="C11" s="12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7">
        <f>SUM(D11:M11)</f>
        <v>0</v>
      </c>
      <c r="O11" s="47"/>
      <c r="P11" s="47">
        <f>COUNT(D11:M11)</f>
        <v>0</v>
      </c>
    </row>
    <row r="12" spans="1:16" x14ac:dyDescent="0.2">
      <c r="A12" s="6"/>
      <c r="B12" s="52"/>
      <c r="C12" s="12"/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7">
        <f>SUM(D12:M12)</f>
        <v>0</v>
      </c>
      <c r="O12" s="47"/>
      <c r="P12" s="47">
        <f>COUNT(D12:M12)</f>
        <v>0</v>
      </c>
    </row>
    <row r="13" spans="1:16" x14ac:dyDescent="0.2">
      <c r="A13" s="6"/>
      <c r="B13" s="52"/>
      <c r="C13" s="12"/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47">
        <f>SUM(D13:M13)</f>
        <v>0</v>
      </c>
      <c r="O13" s="47"/>
      <c r="P13" s="47">
        <f>COUNT(D13:M13)</f>
        <v>0</v>
      </c>
    </row>
    <row r="14" spans="1:16" x14ac:dyDescent="0.2">
      <c r="A14" s="6"/>
      <c r="B14" s="52"/>
      <c r="C14" s="12"/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47">
        <f>SUM(D14:M14)</f>
        <v>0</v>
      </c>
      <c r="O14" s="47"/>
      <c r="P14" s="47">
        <f>COUNT(D14:M14)</f>
        <v>0</v>
      </c>
    </row>
  </sheetData>
  <mergeCells count="3">
    <mergeCell ref="N1:N3"/>
    <mergeCell ref="O1:O3"/>
    <mergeCell ref="P1:P3"/>
  </mergeCells>
  <pageMargins left="0.70866141732283472" right="0.70866141732283472" top="0.78740157480314965" bottom="0.78740157480314965" header="0.31496062992125984" footer="0.31496062992125984"/>
  <pageSetup paperSize="9" scale="74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AE5942-8070-453C-95DE-773306253BB9}">
  <sheetPr>
    <pageSetUpPr fitToPage="1"/>
  </sheetPr>
  <dimension ref="A1:P43"/>
  <sheetViews>
    <sheetView showGridLines="0" topLeftCell="A11" workbookViewId="0">
      <selection activeCell="A5" sqref="A5"/>
    </sheetView>
  </sheetViews>
  <sheetFormatPr defaultRowHeight="11.25" x14ac:dyDescent="0.2"/>
  <cols>
    <col min="1" max="1" width="24.42578125" style="1" customWidth="1"/>
    <col min="2" max="2" width="9.140625" style="59"/>
    <col min="3" max="16384" width="9.140625" style="1"/>
  </cols>
  <sheetData>
    <row r="1" spans="1:16" s="2" customFormat="1" ht="15" customHeight="1" x14ac:dyDescent="0.2">
      <c r="A1" s="26"/>
      <c r="B1" s="67"/>
      <c r="C1" s="27"/>
      <c r="D1" s="29" t="s">
        <v>376</v>
      </c>
      <c r="E1" s="79" t="s">
        <v>377</v>
      </c>
      <c r="F1" s="24" t="s">
        <v>378</v>
      </c>
      <c r="G1" s="24" t="s">
        <v>379</v>
      </c>
      <c r="H1" s="24" t="s">
        <v>380</v>
      </c>
      <c r="I1" s="24" t="s">
        <v>381</v>
      </c>
      <c r="J1" s="24" t="s">
        <v>695</v>
      </c>
      <c r="K1" s="24" t="s">
        <v>382</v>
      </c>
      <c r="L1" s="24" t="s">
        <v>384</v>
      </c>
      <c r="M1" s="25" t="s">
        <v>383</v>
      </c>
      <c r="N1" s="265" t="s">
        <v>2</v>
      </c>
      <c r="O1" s="268" t="s">
        <v>21</v>
      </c>
      <c r="P1" s="265" t="s">
        <v>3</v>
      </c>
    </row>
    <row r="2" spans="1:16" s="2" customFormat="1" ht="57.75" customHeight="1" x14ac:dyDescent="0.2">
      <c r="A2" s="28" t="s">
        <v>12</v>
      </c>
      <c r="B2" s="67"/>
      <c r="C2" s="27"/>
      <c r="D2" s="30" t="s">
        <v>218</v>
      </c>
      <c r="E2" s="23" t="s">
        <v>217</v>
      </c>
      <c r="F2" s="23" t="s">
        <v>220</v>
      </c>
      <c r="G2" s="23" t="s">
        <v>221</v>
      </c>
      <c r="H2" s="23" t="s">
        <v>326</v>
      </c>
      <c r="I2" s="23" t="s">
        <v>1</v>
      </c>
      <c r="J2" s="23" t="s">
        <v>0</v>
      </c>
      <c r="K2" s="23" t="s">
        <v>580</v>
      </c>
      <c r="L2" s="36" t="s">
        <v>222</v>
      </c>
      <c r="M2" s="37" t="s">
        <v>140</v>
      </c>
      <c r="N2" s="266"/>
      <c r="O2" s="269"/>
      <c r="P2" s="266"/>
    </row>
    <row r="3" spans="1:16" s="2" customFormat="1" ht="12" x14ac:dyDescent="0.2">
      <c r="A3" s="31" t="s">
        <v>5</v>
      </c>
      <c r="B3" s="32" t="s">
        <v>31</v>
      </c>
      <c r="C3" s="33" t="s">
        <v>4</v>
      </c>
      <c r="D3" s="80">
        <v>1</v>
      </c>
      <c r="E3" s="81">
        <v>2</v>
      </c>
      <c r="F3" s="82">
        <v>3</v>
      </c>
      <c r="G3" s="82">
        <v>4</v>
      </c>
      <c r="H3" s="82">
        <v>5</v>
      </c>
      <c r="I3" s="82">
        <v>6</v>
      </c>
      <c r="J3" s="82">
        <v>7</v>
      </c>
      <c r="K3" s="82">
        <v>8</v>
      </c>
      <c r="L3" s="82">
        <v>9</v>
      </c>
      <c r="M3" s="83">
        <v>10</v>
      </c>
      <c r="N3" s="267"/>
      <c r="O3" s="270"/>
      <c r="P3" s="267"/>
    </row>
    <row r="4" spans="1:16" ht="15" x14ac:dyDescent="0.25">
      <c r="A4" s="18" t="s">
        <v>29</v>
      </c>
      <c r="B4" s="49"/>
      <c r="C4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59"/>
      <c r="P4" s="59"/>
    </row>
    <row r="5" spans="1:16" x14ac:dyDescent="0.2">
      <c r="A5" s="110" t="s">
        <v>111</v>
      </c>
      <c r="B5" s="46" t="s">
        <v>32</v>
      </c>
      <c r="C5" s="12" t="s">
        <v>96</v>
      </c>
      <c r="D5" s="46">
        <v>5</v>
      </c>
      <c r="E5" s="46"/>
      <c r="F5" s="46">
        <v>12</v>
      </c>
      <c r="G5" s="46">
        <v>3</v>
      </c>
      <c r="H5" s="46">
        <v>3</v>
      </c>
      <c r="I5" s="46"/>
      <c r="J5" s="46">
        <v>1</v>
      </c>
      <c r="K5" s="46">
        <v>2</v>
      </c>
      <c r="L5" s="46">
        <v>6</v>
      </c>
      <c r="M5" s="46"/>
      <c r="N5" s="47">
        <f t="shared" ref="N5:N24" si="0">SUM(D5:M5)</f>
        <v>32</v>
      </c>
      <c r="O5" s="47">
        <f>+N5-J5</f>
        <v>31</v>
      </c>
      <c r="P5" s="47">
        <f t="shared" ref="P5:P24" si="1">COUNT(D5:M5)</f>
        <v>7</v>
      </c>
    </row>
    <row r="6" spans="1:16" ht="15" x14ac:dyDescent="0.25">
      <c r="A6" s="10" t="s">
        <v>406</v>
      </c>
      <c r="B6" s="46" t="s">
        <v>32</v>
      </c>
      <c r="C6" s="11" t="s">
        <v>315</v>
      </c>
      <c r="D6" s="46">
        <v>6</v>
      </c>
      <c r="E6" s="46"/>
      <c r="F6" s="46">
        <v>7</v>
      </c>
      <c r="G6" s="46">
        <v>2</v>
      </c>
      <c r="H6" s="46">
        <v>2</v>
      </c>
      <c r="I6" s="46"/>
      <c r="J6" s="46">
        <v>3</v>
      </c>
      <c r="K6" s="46">
        <v>3</v>
      </c>
      <c r="L6" s="68"/>
      <c r="M6" s="68"/>
      <c r="N6" s="47">
        <f t="shared" si="0"/>
        <v>23</v>
      </c>
      <c r="O6" s="47">
        <f>+N6</f>
        <v>23</v>
      </c>
      <c r="P6" s="47">
        <f t="shared" si="1"/>
        <v>6</v>
      </c>
    </row>
    <row r="7" spans="1:16" x14ac:dyDescent="0.2">
      <c r="A7" s="11" t="s">
        <v>55</v>
      </c>
      <c r="B7" s="46" t="s">
        <v>32</v>
      </c>
      <c r="C7" s="11" t="s">
        <v>57</v>
      </c>
      <c r="D7" s="46">
        <v>3</v>
      </c>
      <c r="E7" s="46">
        <v>4</v>
      </c>
      <c r="F7" s="46">
        <v>6</v>
      </c>
      <c r="G7" s="46"/>
      <c r="H7" s="46"/>
      <c r="I7" s="46"/>
      <c r="J7" s="46">
        <v>2</v>
      </c>
      <c r="K7" s="46"/>
      <c r="L7" s="46">
        <v>1</v>
      </c>
      <c r="M7" s="46">
        <v>2</v>
      </c>
      <c r="N7" s="47">
        <f t="shared" si="0"/>
        <v>18</v>
      </c>
      <c r="O7" s="47">
        <f>+N7</f>
        <v>18</v>
      </c>
      <c r="P7" s="47">
        <f t="shared" si="1"/>
        <v>6</v>
      </c>
    </row>
    <row r="8" spans="1:16" s="8" customFormat="1" x14ac:dyDescent="0.2">
      <c r="A8" s="11" t="s">
        <v>216</v>
      </c>
      <c r="B8" s="46" t="s">
        <v>32</v>
      </c>
      <c r="C8" s="12" t="s">
        <v>60</v>
      </c>
      <c r="D8" s="46">
        <v>4</v>
      </c>
      <c r="E8" s="46">
        <v>5</v>
      </c>
      <c r="F8" s="46">
        <v>5</v>
      </c>
      <c r="G8" s="46">
        <v>1</v>
      </c>
      <c r="H8" s="46"/>
      <c r="I8" s="46"/>
      <c r="J8" s="46"/>
      <c r="K8" s="46">
        <v>1</v>
      </c>
      <c r="L8" s="46"/>
      <c r="M8" s="46"/>
      <c r="N8" s="47">
        <f t="shared" si="0"/>
        <v>16</v>
      </c>
      <c r="O8" s="47">
        <f>+N8</f>
        <v>16</v>
      </c>
      <c r="P8" s="47">
        <f t="shared" si="1"/>
        <v>5</v>
      </c>
    </row>
    <row r="9" spans="1:16" s="8" customFormat="1" ht="15" x14ac:dyDescent="0.25">
      <c r="A9" s="10" t="s">
        <v>232</v>
      </c>
      <c r="B9" s="52" t="s">
        <v>32</v>
      </c>
      <c r="C9" s="12" t="s">
        <v>256</v>
      </c>
      <c r="D9" s="46"/>
      <c r="E9" s="46">
        <v>10</v>
      </c>
      <c r="F9" s="46">
        <v>10</v>
      </c>
      <c r="G9" s="52"/>
      <c r="H9" s="52"/>
      <c r="I9" s="52" t="s">
        <v>427</v>
      </c>
      <c r="J9" s="52"/>
      <c r="K9" s="52"/>
      <c r="L9" s="60"/>
      <c r="M9" s="60"/>
      <c r="N9" s="47">
        <f t="shared" si="0"/>
        <v>20</v>
      </c>
      <c r="O9" s="47"/>
      <c r="P9" s="47">
        <f t="shared" si="1"/>
        <v>2</v>
      </c>
    </row>
    <row r="10" spans="1:16" ht="15" x14ac:dyDescent="0.25">
      <c r="A10" s="13" t="s">
        <v>486</v>
      </c>
      <c r="B10" s="48" t="s">
        <v>201</v>
      </c>
      <c r="C10" s="15"/>
      <c r="D10" s="48"/>
      <c r="E10" s="48">
        <v>9</v>
      </c>
      <c r="F10" s="48">
        <v>9</v>
      </c>
      <c r="G10" s="48"/>
      <c r="H10" s="48"/>
      <c r="I10" s="48"/>
      <c r="J10" s="48"/>
      <c r="K10" s="48"/>
      <c r="L10" s="63"/>
      <c r="M10" s="63"/>
      <c r="N10" s="62">
        <f t="shared" si="0"/>
        <v>18</v>
      </c>
      <c r="O10" s="62"/>
      <c r="P10" s="62">
        <f t="shared" si="1"/>
        <v>2</v>
      </c>
    </row>
    <row r="11" spans="1:16" ht="15" x14ac:dyDescent="0.25">
      <c r="A11" s="13" t="s">
        <v>487</v>
      </c>
      <c r="B11" s="48" t="s">
        <v>201</v>
      </c>
      <c r="C11" s="15"/>
      <c r="D11" s="48"/>
      <c r="E11" s="48">
        <v>7</v>
      </c>
      <c r="F11" s="48">
        <v>8</v>
      </c>
      <c r="G11" s="48"/>
      <c r="H11" s="48"/>
      <c r="I11" s="48">
        <v>2</v>
      </c>
      <c r="J11" s="48"/>
      <c r="K11" s="48"/>
      <c r="L11" s="63"/>
      <c r="M11" s="63"/>
      <c r="N11" s="62">
        <f t="shared" si="0"/>
        <v>17</v>
      </c>
      <c r="O11" s="62"/>
      <c r="P11" s="62">
        <f t="shared" si="1"/>
        <v>3</v>
      </c>
    </row>
    <row r="12" spans="1:16" x14ac:dyDescent="0.2">
      <c r="A12" s="11" t="s">
        <v>151</v>
      </c>
      <c r="B12" s="52" t="s">
        <v>32</v>
      </c>
      <c r="C12" s="12" t="s">
        <v>59</v>
      </c>
      <c r="D12" s="46"/>
      <c r="E12" s="46" t="s">
        <v>404</v>
      </c>
      <c r="F12" s="46">
        <v>11</v>
      </c>
      <c r="G12" s="46"/>
      <c r="H12" s="46"/>
      <c r="I12" s="46">
        <v>4</v>
      </c>
      <c r="J12" s="46"/>
      <c r="K12" s="46"/>
      <c r="L12" s="46"/>
      <c r="M12" s="46"/>
      <c r="N12" s="47">
        <f t="shared" si="0"/>
        <v>15</v>
      </c>
      <c r="O12" s="47"/>
      <c r="P12" s="47">
        <f t="shared" si="1"/>
        <v>2</v>
      </c>
    </row>
    <row r="13" spans="1:16" s="8" customFormat="1" ht="15" x14ac:dyDescent="0.25">
      <c r="A13" s="10" t="s">
        <v>233</v>
      </c>
      <c r="B13" s="52" t="s">
        <v>32</v>
      </c>
      <c r="C13" s="12" t="s">
        <v>257</v>
      </c>
      <c r="D13" s="46"/>
      <c r="E13" s="46">
        <v>6</v>
      </c>
      <c r="F13" s="46">
        <v>3</v>
      </c>
      <c r="G13" s="52"/>
      <c r="H13" s="52"/>
      <c r="I13" s="52">
        <v>3</v>
      </c>
      <c r="J13" s="52"/>
      <c r="K13" s="52"/>
      <c r="L13" s="60"/>
      <c r="M13" s="60"/>
      <c r="N13" s="47">
        <f t="shared" si="0"/>
        <v>12</v>
      </c>
      <c r="O13" s="47"/>
      <c r="P13" s="47">
        <f t="shared" si="1"/>
        <v>3</v>
      </c>
    </row>
    <row r="14" spans="1:16" s="8" customFormat="1" x14ac:dyDescent="0.2">
      <c r="A14" s="10" t="s">
        <v>131</v>
      </c>
      <c r="B14" s="46" t="s">
        <v>32</v>
      </c>
      <c r="C14" s="12" t="s">
        <v>139</v>
      </c>
      <c r="D14" s="46">
        <v>2</v>
      </c>
      <c r="E14" s="46">
        <v>8</v>
      </c>
      <c r="F14" s="46"/>
      <c r="G14" s="46"/>
      <c r="H14" s="46"/>
      <c r="I14" s="46"/>
      <c r="J14" s="46"/>
      <c r="K14" s="46"/>
      <c r="L14" s="46"/>
      <c r="M14" s="46">
        <v>1</v>
      </c>
      <c r="N14" s="47">
        <f t="shared" si="0"/>
        <v>11</v>
      </c>
      <c r="O14" s="47"/>
      <c r="P14" s="47">
        <f t="shared" si="1"/>
        <v>3</v>
      </c>
    </row>
    <row r="15" spans="1:16" s="8" customFormat="1" ht="15" x14ac:dyDescent="0.25">
      <c r="A15" s="10" t="s">
        <v>403</v>
      </c>
      <c r="B15" s="46" t="s">
        <v>32</v>
      </c>
      <c r="C15" s="11" t="s">
        <v>401</v>
      </c>
      <c r="D15" s="46">
        <v>7</v>
      </c>
      <c r="E15" s="46"/>
      <c r="F15" s="46"/>
      <c r="G15" s="46"/>
      <c r="H15" s="46"/>
      <c r="I15" s="46"/>
      <c r="J15" s="46"/>
      <c r="K15" s="46"/>
      <c r="L15" s="68"/>
      <c r="M15" s="68"/>
      <c r="N15" s="47">
        <f t="shared" si="0"/>
        <v>7</v>
      </c>
      <c r="O15" s="47"/>
      <c r="P15" s="47">
        <f t="shared" si="1"/>
        <v>1</v>
      </c>
    </row>
    <row r="16" spans="1:16" s="9" customFormat="1" ht="15" x14ac:dyDescent="0.25">
      <c r="A16" s="65" t="s">
        <v>676</v>
      </c>
      <c r="B16" s="52" t="s">
        <v>32</v>
      </c>
      <c r="C16" s="12" t="s">
        <v>256</v>
      </c>
      <c r="D16" s="52"/>
      <c r="E16" s="52"/>
      <c r="F16" s="52"/>
      <c r="G16" s="52"/>
      <c r="H16" s="52"/>
      <c r="I16" s="52">
        <v>5</v>
      </c>
      <c r="J16" s="52"/>
      <c r="K16" s="52"/>
      <c r="L16" s="60"/>
      <c r="M16" s="60"/>
      <c r="N16" s="47">
        <f t="shared" si="0"/>
        <v>5</v>
      </c>
      <c r="O16" s="47"/>
      <c r="P16" s="47">
        <f t="shared" si="1"/>
        <v>1</v>
      </c>
    </row>
    <row r="17" spans="1:16" s="9" customFormat="1" ht="15" x14ac:dyDescent="0.25">
      <c r="A17" s="13" t="s">
        <v>551</v>
      </c>
      <c r="B17" s="48" t="s">
        <v>117</v>
      </c>
      <c r="C17" s="15"/>
      <c r="D17" s="48"/>
      <c r="E17" s="48"/>
      <c r="F17" s="48">
        <v>4</v>
      </c>
      <c r="G17" s="48"/>
      <c r="H17" s="48"/>
      <c r="I17" s="48"/>
      <c r="J17" s="48"/>
      <c r="K17" s="48"/>
      <c r="L17" s="63"/>
      <c r="M17" s="63"/>
      <c r="N17" s="62">
        <f t="shared" si="0"/>
        <v>4</v>
      </c>
      <c r="O17" s="62"/>
      <c r="P17" s="62">
        <f t="shared" si="1"/>
        <v>1</v>
      </c>
    </row>
    <row r="18" spans="1:16" s="8" customFormat="1" x14ac:dyDescent="0.2">
      <c r="A18" s="10" t="s">
        <v>801</v>
      </c>
      <c r="B18" s="46" t="s">
        <v>32</v>
      </c>
      <c r="C18" s="12" t="s">
        <v>139</v>
      </c>
      <c r="D18" s="46"/>
      <c r="E18" s="46"/>
      <c r="F18" s="46"/>
      <c r="G18" s="46"/>
      <c r="H18" s="46"/>
      <c r="I18" s="46"/>
      <c r="J18" s="46"/>
      <c r="K18" s="46"/>
      <c r="L18" s="46"/>
      <c r="M18" s="46">
        <v>3</v>
      </c>
      <c r="N18" s="47">
        <f t="shared" si="0"/>
        <v>3</v>
      </c>
      <c r="O18" s="47"/>
      <c r="P18" s="47">
        <f t="shared" si="1"/>
        <v>1</v>
      </c>
    </row>
    <row r="19" spans="1:16" s="8" customFormat="1" x14ac:dyDescent="0.2">
      <c r="A19" s="10" t="s">
        <v>316</v>
      </c>
      <c r="B19" s="46" t="s">
        <v>32</v>
      </c>
      <c r="C19" s="12" t="s">
        <v>313</v>
      </c>
      <c r="D19" s="46"/>
      <c r="E19" s="46"/>
      <c r="F19" s="46">
        <v>2</v>
      </c>
      <c r="G19" s="46"/>
      <c r="H19" s="46"/>
      <c r="I19" s="46"/>
      <c r="J19" s="46"/>
      <c r="K19" s="46"/>
      <c r="L19" s="46"/>
      <c r="M19" s="46"/>
      <c r="N19" s="47">
        <f t="shared" si="0"/>
        <v>2</v>
      </c>
      <c r="O19" s="47"/>
      <c r="P19" s="47">
        <f t="shared" si="1"/>
        <v>1</v>
      </c>
    </row>
    <row r="20" spans="1:16" s="8" customFormat="1" x14ac:dyDescent="0.2">
      <c r="A20" s="11" t="s">
        <v>56</v>
      </c>
      <c r="B20" s="46" t="s">
        <v>32</v>
      </c>
      <c r="C20" s="11" t="s">
        <v>58</v>
      </c>
      <c r="D20" s="46"/>
      <c r="E20" s="46"/>
      <c r="F20" s="46">
        <v>1</v>
      </c>
      <c r="G20" s="46"/>
      <c r="H20" s="46"/>
      <c r="I20" s="46"/>
      <c r="J20" s="46"/>
      <c r="K20" s="46"/>
      <c r="L20" s="46"/>
      <c r="M20" s="46"/>
      <c r="N20" s="47">
        <f t="shared" si="0"/>
        <v>1</v>
      </c>
      <c r="O20" s="47"/>
      <c r="P20" s="47">
        <f t="shared" si="1"/>
        <v>1</v>
      </c>
    </row>
    <row r="21" spans="1:16" s="8" customFormat="1" x14ac:dyDescent="0.2">
      <c r="A21" s="10" t="s">
        <v>405</v>
      </c>
      <c r="B21" s="46" t="s">
        <v>32</v>
      </c>
      <c r="C21" s="11" t="s">
        <v>315</v>
      </c>
      <c r="D21" s="46" t="s">
        <v>404</v>
      </c>
      <c r="E21" s="46"/>
      <c r="F21" s="46"/>
      <c r="G21" s="46"/>
      <c r="H21" s="46" t="s">
        <v>404</v>
      </c>
      <c r="I21" s="46"/>
      <c r="J21" s="46"/>
      <c r="K21" s="46"/>
      <c r="L21" s="57"/>
      <c r="M21" s="57"/>
      <c r="N21" s="47">
        <f t="shared" si="0"/>
        <v>0</v>
      </c>
      <c r="O21" s="47"/>
      <c r="P21" s="47">
        <f t="shared" si="1"/>
        <v>0</v>
      </c>
    </row>
    <row r="22" spans="1:16" s="8" customFormat="1" ht="15" x14ac:dyDescent="0.25">
      <c r="A22" s="13" t="s">
        <v>268</v>
      </c>
      <c r="B22" s="48" t="s">
        <v>117</v>
      </c>
      <c r="C22" s="15"/>
      <c r="D22" s="48"/>
      <c r="E22" s="48"/>
      <c r="F22" s="48"/>
      <c r="G22" s="48"/>
      <c r="H22" s="48"/>
      <c r="I22" s="48"/>
      <c r="J22" s="48"/>
      <c r="K22" s="48"/>
      <c r="L22" s="63"/>
      <c r="M22" s="63"/>
      <c r="N22" s="62">
        <f t="shared" si="0"/>
        <v>0</v>
      </c>
      <c r="O22" s="62"/>
      <c r="P22" s="62">
        <f t="shared" si="1"/>
        <v>0</v>
      </c>
    </row>
    <row r="23" spans="1:16" s="8" customFormat="1" ht="15" x14ac:dyDescent="0.25">
      <c r="A23" s="13" t="s">
        <v>488</v>
      </c>
      <c r="B23" s="48" t="s">
        <v>117</v>
      </c>
      <c r="C23" s="15"/>
      <c r="D23" s="48"/>
      <c r="E23" s="48" t="s">
        <v>404</v>
      </c>
      <c r="F23" s="48"/>
      <c r="G23" s="48"/>
      <c r="H23" s="48"/>
      <c r="I23" s="48"/>
      <c r="J23" s="48"/>
      <c r="K23" s="48"/>
      <c r="L23" s="63"/>
      <c r="M23" s="63"/>
      <c r="N23" s="62">
        <f t="shared" si="0"/>
        <v>0</v>
      </c>
      <c r="O23" s="62"/>
      <c r="P23" s="62">
        <f t="shared" si="1"/>
        <v>0</v>
      </c>
    </row>
    <row r="24" spans="1:16" s="8" customFormat="1" ht="15" x14ac:dyDescent="0.25">
      <c r="A24" s="10" t="s">
        <v>489</v>
      </c>
      <c r="B24" s="46" t="s">
        <v>32</v>
      </c>
      <c r="C24" s="11" t="s">
        <v>96</v>
      </c>
      <c r="D24" s="46"/>
      <c r="E24" s="46" t="s">
        <v>404</v>
      </c>
      <c r="F24" s="46"/>
      <c r="G24" s="46"/>
      <c r="H24" s="46"/>
      <c r="I24" s="46"/>
      <c r="J24" s="46"/>
      <c r="K24" s="46"/>
      <c r="L24" s="68"/>
      <c r="M24" s="68"/>
      <c r="N24" s="47">
        <f t="shared" si="0"/>
        <v>0</v>
      </c>
      <c r="O24" s="47"/>
      <c r="P24" s="47">
        <f t="shared" si="1"/>
        <v>0</v>
      </c>
    </row>
    <row r="25" spans="1:16" s="4" customFormat="1" ht="15" x14ac:dyDescent="0.25">
      <c r="A25" s="19"/>
      <c r="B25" s="50"/>
      <c r="C25" s="7"/>
      <c r="D25" s="51"/>
      <c r="E25" s="51"/>
      <c r="F25" s="51"/>
      <c r="G25" s="50"/>
      <c r="H25" s="50"/>
      <c r="I25" s="50"/>
      <c r="J25" s="50"/>
      <c r="K25" s="50"/>
      <c r="L25" s="49"/>
      <c r="M25" s="49"/>
      <c r="N25" s="49"/>
      <c r="O25" s="53"/>
      <c r="P25" s="53"/>
    </row>
    <row r="26" spans="1:16" s="4" customFormat="1" ht="15" x14ac:dyDescent="0.25">
      <c r="A26" s="18" t="s">
        <v>30</v>
      </c>
      <c r="B26" s="49"/>
      <c r="C26"/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53"/>
      <c r="O26" s="53"/>
      <c r="P26" s="53"/>
    </row>
    <row r="27" spans="1:16" customFormat="1" ht="12.75" customHeight="1" x14ac:dyDescent="0.25">
      <c r="A27" s="110" t="s">
        <v>97</v>
      </c>
      <c r="B27" s="46" t="s">
        <v>32</v>
      </c>
      <c r="C27" s="11" t="s">
        <v>96</v>
      </c>
      <c r="D27" s="46">
        <v>3</v>
      </c>
      <c r="E27" s="46">
        <v>6</v>
      </c>
      <c r="F27" s="46">
        <v>9</v>
      </c>
      <c r="G27" s="46">
        <v>3</v>
      </c>
      <c r="H27" s="46">
        <v>3</v>
      </c>
      <c r="I27" s="46"/>
      <c r="J27" s="46">
        <v>4</v>
      </c>
      <c r="K27" s="46">
        <v>3</v>
      </c>
      <c r="L27" s="46">
        <v>5</v>
      </c>
      <c r="M27" s="46"/>
      <c r="N27" s="47">
        <f t="shared" ref="N27:N43" si="2">SUM(D27:M27)</f>
        <v>36</v>
      </c>
      <c r="O27" s="47">
        <f>+N27-D27-G27</f>
        <v>30</v>
      </c>
      <c r="P27" s="47">
        <f t="shared" ref="P27:P43" si="3">COUNT(D27:M27)</f>
        <v>8</v>
      </c>
    </row>
    <row r="28" spans="1:16" x14ac:dyDescent="0.2">
      <c r="A28" s="22" t="s">
        <v>342</v>
      </c>
      <c r="B28" s="52" t="s">
        <v>32</v>
      </c>
      <c r="C28" s="22" t="s">
        <v>800</v>
      </c>
      <c r="D28" s="55">
        <v>4</v>
      </c>
      <c r="E28" s="55"/>
      <c r="F28" s="55">
        <v>7</v>
      </c>
      <c r="G28" s="55">
        <v>2</v>
      </c>
      <c r="H28" s="55">
        <v>1</v>
      </c>
      <c r="I28" s="55">
        <v>4</v>
      </c>
      <c r="J28" s="55">
        <v>1</v>
      </c>
      <c r="K28" s="55">
        <v>5</v>
      </c>
      <c r="L28" s="55">
        <v>2</v>
      </c>
      <c r="M28" s="55"/>
      <c r="N28" s="47">
        <f t="shared" si="2"/>
        <v>26</v>
      </c>
      <c r="O28" s="47">
        <f>+N28-H28-J28</f>
        <v>24</v>
      </c>
      <c r="P28" s="47">
        <f t="shared" si="3"/>
        <v>8</v>
      </c>
    </row>
    <row r="29" spans="1:16" x14ac:dyDescent="0.2">
      <c r="A29" s="22" t="s">
        <v>552</v>
      </c>
      <c r="B29" s="55" t="s">
        <v>32</v>
      </c>
      <c r="C29" s="22" t="s">
        <v>195</v>
      </c>
      <c r="D29" s="55"/>
      <c r="E29" s="55"/>
      <c r="F29" s="55">
        <v>8</v>
      </c>
      <c r="G29" s="55">
        <v>4</v>
      </c>
      <c r="H29" s="55">
        <v>2</v>
      </c>
      <c r="I29" s="55"/>
      <c r="J29" s="55">
        <v>3</v>
      </c>
      <c r="K29" s="55"/>
      <c r="L29" s="55">
        <v>3</v>
      </c>
      <c r="M29" s="55">
        <v>4</v>
      </c>
      <c r="N29" s="47">
        <f t="shared" si="2"/>
        <v>24</v>
      </c>
      <c r="O29" s="47">
        <f>+N29</f>
        <v>24</v>
      </c>
      <c r="P29" s="47">
        <f t="shared" si="3"/>
        <v>6</v>
      </c>
    </row>
    <row r="30" spans="1:16" x14ac:dyDescent="0.2">
      <c r="A30" s="22" t="s">
        <v>402</v>
      </c>
      <c r="B30" s="55" t="s">
        <v>32</v>
      </c>
      <c r="C30" s="22" t="s">
        <v>212</v>
      </c>
      <c r="D30" s="55">
        <v>1</v>
      </c>
      <c r="E30" s="55" t="s">
        <v>390</v>
      </c>
      <c r="F30" s="55">
        <v>2</v>
      </c>
      <c r="G30" s="55">
        <v>5</v>
      </c>
      <c r="H30" s="55"/>
      <c r="I30" s="55"/>
      <c r="J30" s="55">
        <v>2</v>
      </c>
      <c r="K30" s="55">
        <v>4</v>
      </c>
      <c r="L30" s="55">
        <v>4</v>
      </c>
      <c r="M30" s="55"/>
      <c r="N30" s="47">
        <f t="shared" si="2"/>
        <v>18</v>
      </c>
      <c r="O30" s="47">
        <f>+N30</f>
        <v>18</v>
      </c>
      <c r="P30" s="47">
        <f t="shared" si="3"/>
        <v>6</v>
      </c>
    </row>
    <row r="31" spans="1:16" x14ac:dyDescent="0.2">
      <c r="A31" s="10" t="s">
        <v>267</v>
      </c>
      <c r="B31" s="52" t="s">
        <v>32</v>
      </c>
      <c r="C31" s="12" t="s">
        <v>280</v>
      </c>
      <c r="D31" s="46"/>
      <c r="E31" s="55">
        <v>5</v>
      </c>
      <c r="F31" s="55">
        <v>3</v>
      </c>
      <c r="G31" s="55"/>
      <c r="H31" s="55"/>
      <c r="I31" s="55">
        <v>3</v>
      </c>
      <c r="J31" s="55"/>
      <c r="K31" s="55"/>
      <c r="L31" s="55"/>
      <c r="M31" s="55"/>
      <c r="N31" s="47">
        <f t="shared" si="2"/>
        <v>11</v>
      </c>
      <c r="O31" s="47"/>
      <c r="P31" s="47">
        <f t="shared" si="3"/>
        <v>3</v>
      </c>
    </row>
    <row r="32" spans="1:16" s="8" customFormat="1" x14ac:dyDescent="0.2">
      <c r="A32" s="22" t="s">
        <v>180</v>
      </c>
      <c r="B32" s="52" t="s">
        <v>32</v>
      </c>
      <c r="C32" s="22" t="s">
        <v>196</v>
      </c>
      <c r="D32" s="46"/>
      <c r="E32" s="46">
        <v>2</v>
      </c>
      <c r="F32" s="46">
        <v>5</v>
      </c>
      <c r="G32" s="46"/>
      <c r="H32" s="46"/>
      <c r="I32" s="46">
        <v>1</v>
      </c>
      <c r="J32" s="46"/>
      <c r="K32" s="46"/>
      <c r="L32" s="46"/>
      <c r="M32" s="46"/>
      <c r="N32" s="47">
        <f t="shared" si="2"/>
        <v>8</v>
      </c>
      <c r="O32" s="47"/>
      <c r="P32" s="47">
        <f t="shared" si="3"/>
        <v>3</v>
      </c>
    </row>
    <row r="33" spans="1:16" x14ac:dyDescent="0.2">
      <c r="A33" s="13" t="s">
        <v>269</v>
      </c>
      <c r="B33" s="61" t="s">
        <v>201</v>
      </c>
      <c r="C33" s="5"/>
      <c r="D33" s="61"/>
      <c r="E33" s="61">
        <v>7</v>
      </c>
      <c r="F33" s="61"/>
      <c r="G33" s="61"/>
      <c r="H33" s="61"/>
      <c r="I33" s="61"/>
      <c r="J33" s="61"/>
      <c r="K33" s="61"/>
      <c r="L33" s="61"/>
      <c r="M33" s="61"/>
      <c r="N33" s="62">
        <f t="shared" si="2"/>
        <v>7</v>
      </c>
      <c r="O33" s="62"/>
      <c r="P33" s="62">
        <f t="shared" si="3"/>
        <v>1</v>
      </c>
    </row>
    <row r="34" spans="1:16" x14ac:dyDescent="0.2">
      <c r="A34" s="85" t="s">
        <v>553</v>
      </c>
      <c r="B34" s="92" t="s">
        <v>201</v>
      </c>
      <c r="C34" s="85"/>
      <c r="D34" s="48"/>
      <c r="E34" s="48"/>
      <c r="F34" s="48">
        <v>6</v>
      </c>
      <c r="G34" s="48"/>
      <c r="H34" s="48"/>
      <c r="I34" s="48"/>
      <c r="J34" s="48"/>
      <c r="K34" s="48"/>
      <c r="L34" s="48"/>
      <c r="M34" s="48"/>
      <c r="N34" s="62">
        <f t="shared" si="2"/>
        <v>6</v>
      </c>
      <c r="O34" s="62"/>
      <c r="P34" s="62">
        <f t="shared" si="3"/>
        <v>1</v>
      </c>
    </row>
    <row r="35" spans="1:16" x14ac:dyDescent="0.2">
      <c r="A35" s="22" t="s">
        <v>554</v>
      </c>
      <c r="B35" s="58" t="s">
        <v>32</v>
      </c>
      <c r="C35" s="22" t="s">
        <v>555</v>
      </c>
      <c r="D35" s="55"/>
      <c r="E35" s="55"/>
      <c r="F35" s="55">
        <v>4</v>
      </c>
      <c r="G35" s="55"/>
      <c r="H35" s="55"/>
      <c r="I35" s="55">
        <v>2</v>
      </c>
      <c r="J35" s="55"/>
      <c r="K35" s="55"/>
      <c r="L35" s="55"/>
      <c r="M35" s="55"/>
      <c r="N35" s="47">
        <f t="shared" si="2"/>
        <v>6</v>
      </c>
      <c r="O35" s="47"/>
      <c r="P35" s="47">
        <f t="shared" si="3"/>
        <v>2</v>
      </c>
    </row>
    <row r="36" spans="1:16" s="8" customFormat="1" x14ac:dyDescent="0.2">
      <c r="A36" s="5" t="s">
        <v>312</v>
      </c>
      <c r="B36" s="61" t="s">
        <v>314</v>
      </c>
      <c r="C36" s="5"/>
      <c r="D36" s="61"/>
      <c r="E36" s="61">
        <v>4</v>
      </c>
      <c r="F36" s="61"/>
      <c r="G36" s="61"/>
      <c r="H36" s="61"/>
      <c r="I36" s="61"/>
      <c r="J36" s="61"/>
      <c r="K36" s="61"/>
      <c r="L36" s="61"/>
      <c r="M36" s="61"/>
      <c r="N36" s="62">
        <f t="shared" si="2"/>
        <v>4</v>
      </c>
      <c r="O36" s="62"/>
      <c r="P36" s="62">
        <f t="shared" si="3"/>
        <v>1</v>
      </c>
    </row>
    <row r="37" spans="1:16" s="8" customFormat="1" x14ac:dyDescent="0.2">
      <c r="A37" s="5" t="s">
        <v>311</v>
      </c>
      <c r="B37" s="61" t="s">
        <v>314</v>
      </c>
      <c r="C37" s="5"/>
      <c r="D37" s="61"/>
      <c r="E37" s="61">
        <v>3</v>
      </c>
      <c r="F37" s="61"/>
      <c r="G37" s="61"/>
      <c r="H37" s="61"/>
      <c r="I37" s="61"/>
      <c r="J37" s="61"/>
      <c r="K37" s="61"/>
      <c r="L37" s="61"/>
      <c r="M37" s="61"/>
      <c r="N37" s="62">
        <f t="shared" si="2"/>
        <v>3</v>
      </c>
      <c r="O37" s="62"/>
      <c r="P37" s="62">
        <f t="shared" si="3"/>
        <v>1</v>
      </c>
    </row>
    <row r="38" spans="1:16" x14ac:dyDescent="0.2">
      <c r="A38" s="17" t="s">
        <v>400</v>
      </c>
      <c r="B38" s="58" t="s">
        <v>32</v>
      </c>
      <c r="C38" s="17" t="s">
        <v>401</v>
      </c>
      <c r="D38" s="46">
        <v>2</v>
      </c>
      <c r="E38" s="46"/>
      <c r="F38" s="46"/>
      <c r="G38" s="46"/>
      <c r="H38" s="46"/>
      <c r="I38" s="46"/>
      <c r="J38" s="46"/>
      <c r="K38" s="46"/>
      <c r="L38" s="46"/>
      <c r="M38" s="46"/>
      <c r="N38" s="47">
        <f t="shared" si="2"/>
        <v>2</v>
      </c>
      <c r="O38" s="47"/>
      <c r="P38" s="47">
        <f t="shared" si="3"/>
        <v>1</v>
      </c>
    </row>
    <row r="39" spans="1:16" x14ac:dyDescent="0.2">
      <c r="A39" s="6" t="s">
        <v>716</v>
      </c>
      <c r="B39" s="52" t="s">
        <v>32</v>
      </c>
      <c r="C39" s="22" t="s">
        <v>722</v>
      </c>
      <c r="D39" s="55"/>
      <c r="E39" s="55"/>
      <c r="F39" s="55"/>
      <c r="G39" s="55"/>
      <c r="H39" s="55"/>
      <c r="I39" s="55"/>
      <c r="J39" s="55"/>
      <c r="K39" s="55">
        <v>2</v>
      </c>
      <c r="L39" s="55"/>
      <c r="M39" s="55"/>
      <c r="N39" s="47">
        <f t="shared" si="2"/>
        <v>2</v>
      </c>
      <c r="O39" s="47"/>
      <c r="P39" s="47">
        <f t="shared" si="3"/>
        <v>1</v>
      </c>
    </row>
    <row r="40" spans="1:16" s="8" customFormat="1" x14ac:dyDescent="0.2">
      <c r="A40" s="6" t="s">
        <v>556</v>
      </c>
      <c r="B40" s="93" t="s">
        <v>32</v>
      </c>
      <c r="C40" s="6" t="s">
        <v>313</v>
      </c>
      <c r="D40" s="57"/>
      <c r="E40" s="57"/>
      <c r="F40" s="57">
        <v>1</v>
      </c>
      <c r="G40" s="57"/>
      <c r="H40" s="57"/>
      <c r="I40" s="57"/>
      <c r="J40" s="57"/>
      <c r="K40" s="57"/>
      <c r="L40" s="57"/>
      <c r="M40" s="57"/>
      <c r="N40" s="47">
        <f t="shared" si="2"/>
        <v>1</v>
      </c>
      <c r="O40" s="47"/>
      <c r="P40" s="47">
        <f t="shared" si="3"/>
        <v>1</v>
      </c>
    </row>
    <row r="41" spans="1:16" s="8" customFormat="1" x14ac:dyDescent="0.2">
      <c r="A41" s="22" t="s">
        <v>615</v>
      </c>
      <c r="B41" s="93" t="s">
        <v>32</v>
      </c>
      <c r="C41" s="22" t="s">
        <v>616</v>
      </c>
      <c r="D41" s="55"/>
      <c r="E41" s="55"/>
      <c r="F41" s="55"/>
      <c r="G41" s="55">
        <v>1</v>
      </c>
      <c r="H41" s="55"/>
      <c r="I41" s="55"/>
      <c r="J41" s="55"/>
      <c r="K41" s="55"/>
      <c r="L41" s="55"/>
      <c r="M41" s="55"/>
      <c r="N41" s="47">
        <f t="shared" si="2"/>
        <v>1</v>
      </c>
      <c r="O41" s="47"/>
      <c r="P41" s="47">
        <f t="shared" si="3"/>
        <v>1</v>
      </c>
    </row>
    <row r="42" spans="1:16" x14ac:dyDescent="0.2">
      <c r="A42" s="21" t="s">
        <v>717</v>
      </c>
      <c r="B42" s="52" t="s">
        <v>32</v>
      </c>
      <c r="C42" s="17" t="s">
        <v>522</v>
      </c>
      <c r="D42" s="46"/>
      <c r="E42" s="46"/>
      <c r="F42" s="46"/>
      <c r="G42" s="46"/>
      <c r="H42" s="46"/>
      <c r="I42" s="46"/>
      <c r="J42" s="46"/>
      <c r="K42" s="46">
        <v>1</v>
      </c>
      <c r="L42" s="46"/>
      <c r="M42" s="46"/>
      <c r="N42" s="47">
        <f t="shared" si="2"/>
        <v>1</v>
      </c>
      <c r="O42" s="47"/>
      <c r="P42" s="47">
        <f t="shared" si="3"/>
        <v>1</v>
      </c>
    </row>
    <row r="43" spans="1:16" x14ac:dyDescent="0.2">
      <c r="A43" s="22"/>
      <c r="B43" s="58"/>
      <c r="C43" s="22"/>
      <c r="D43" s="55"/>
      <c r="E43" s="55"/>
      <c r="F43" s="55"/>
      <c r="G43" s="55"/>
      <c r="H43" s="55"/>
      <c r="I43" s="55"/>
      <c r="J43" s="55"/>
      <c r="K43" s="55"/>
      <c r="L43" s="55"/>
      <c r="M43" s="55"/>
      <c r="N43" s="47">
        <f t="shared" si="2"/>
        <v>0</v>
      </c>
      <c r="O43" s="47"/>
      <c r="P43" s="47">
        <f t="shared" si="3"/>
        <v>0</v>
      </c>
    </row>
  </sheetData>
  <sortState xmlns:xlrd2="http://schemas.microsoft.com/office/spreadsheetml/2017/richdata2" ref="A5:P24">
    <sortCondition descending="1" ref="O5:O24"/>
    <sortCondition descending="1" ref="N5:N24"/>
  </sortState>
  <mergeCells count="3">
    <mergeCell ref="N1:N3"/>
    <mergeCell ref="O1:O3"/>
    <mergeCell ref="P1:P3"/>
  </mergeCells>
  <pageMargins left="0.70866141732283472" right="0.70866141732283472" top="0.78740157480314965" bottom="0.78740157480314965" header="0.31496062992125984" footer="0.31496062992125984"/>
  <pageSetup paperSize="9" scale="75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B8BEA9-F48E-4334-BF6B-1C44A420E59C}">
  <sheetPr>
    <pageSetUpPr fitToPage="1"/>
  </sheetPr>
  <dimension ref="A1:P14"/>
  <sheetViews>
    <sheetView showGridLines="0" workbookViewId="0">
      <selection activeCell="G21" sqref="G21"/>
    </sheetView>
  </sheetViews>
  <sheetFormatPr defaultRowHeight="11.25" x14ac:dyDescent="0.2"/>
  <cols>
    <col min="1" max="1" width="20.42578125" style="1" customWidth="1"/>
    <col min="2" max="16384" width="9.140625" style="1"/>
  </cols>
  <sheetData>
    <row r="1" spans="1:16" s="2" customFormat="1" ht="15" customHeight="1" x14ac:dyDescent="0.2">
      <c r="A1" s="26"/>
      <c r="B1" s="27"/>
      <c r="C1" s="27"/>
      <c r="D1" s="29" t="s">
        <v>376</v>
      </c>
      <c r="E1" s="79" t="s">
        <v>377</v>
      </c>
      <c r="F1" s="24" t="s">
        <v>378</v>
      </c>
      <c r="G1" s="24" t="s">
        <v>379</v>
      </c>
      <c r="H1" s="24" t="s">
        <v>380</v>
      </c>
      <c r="I1" s="24" t="s">
        <v>381</v>
      </c>
      <c r="J1" s="24" t="s">
        <v>695</v>
      </c>
      <c r="K1" s="24" t="s">
        <v>382</v>
      </c>
      <c r="L1" s="24" t="s">
        <v>384</v>
      </c>
      <c r="M1" s="25" t="s">
        <v>383</v>
      </c>
      <c r="N1" s="265" t="s">
        <v>2</v>
      </c>
      <c r="O1" s="268" t="s">
        <v>21</v>
      </c>
      <c r="P1" s="265" t="s">
        <v>3</v>
      </c>
    </row>
    <row r="2" spans="1:16" s="2" customFormat="1" ht="57.75" customHeight="1" x14ac:dyDescent="0.2">
      <c r="A2" s="28" t="s">
        <v>13</v>
      </c>
      <c r="B2" s="27"/>
      <c r="C2" s="27"/>
      <c r="D2" s="30" t="s">
        <v>218</v>
      </c>
      <c r="E2" s="23" t="s">
        <v>217</v>
      </c>
      <c r="F2" s="23" t="s">
        <v>220</v>
      </c>
      <c r="G2" s="23" t="s">
        <v>221</v>
      </c>
      <c r="H2" s="23" t="s">
        <v>326</v>
      </c>
      <c r="I2" s="23" t="s">
        <v>1</v>
      </c>
      <c r="J2" s="23" t="s">
        <v>0</v>
      </c>
      <c r="K2" s="23" t="s">
        <v>580</v>
      </c>
      <c r="L2" s="36" t="s">
        <v>222</v>
      </c>
      <c r="M2" s="37" t="s">
        <v>140</v>
      </c>
      <c r="N2" s="266"/>
      <c r="O2" s="269"/>
      <c r="P2" s="266"/>
    </row>
    <row r="3" spans="1:16" s="2" customFormat="1" ht="12" x14ac:dyDescent="0.2">
      <c r="A3" s="31" t="s">
        <v>5</v>
      </c>
      <c r="B3" s="32" t="s">
        <v>31</v>
      </c>
      <c r="C3" s="33" t="s">
        <v>4</v>
      </c>
      <c r="D3" s="80">
        <v>1</v>
      </c>
      <c r="E3" s="81">
        <v>2</v>
      </c>
      <c r="F3" s="82">
        <v>3</v>
      </c>
      <c r="G3" s="82">
        <v>4</v>
      </c>
      <c r="H3" s="82">
        <v>5</v>
      </c>
      <c r="I3" s="82">
        <v>6</v>
      </c>
      <c r="J3" s="82">
        <v>7</v>
      </c>
      <c r="K3" s="82">
        <v>8</v>
      </c>
      <c r="L3" s="82">
        <v>9</v>
      </c>
      <c r="M3" s="83">
        <v>10</v>
      </c>
      <c r="N3" s="267"/>
      <c r="O3" s="270"/>
      <c r="P3" s="267"/>
    </row>
    <row r="4" spans="1:16" ht="15" x14ac:dyDescent="0.25">
      <c r="A4" s="18" t="s">
        <v>29</v>
      </c>
      <c r="B4"/>
      <c r="C4"/>
      <c r="D4"/>
      <c r="E4"/>
      <c r="F4"/>
      <c r="G4"/>
      <c r="H4"/>
      <c r="I4"/>
      <c r="J4"/>
      <c r="K4"/>
      <c r="L4"/>
      <c r="M4"/>
      <c r="N4"/>
    </row>
    <row r="5" spans="1:16" x14ac:dyDescent="0.2">
      <c r="A5" s="233" t="s">
        <v>485</v>
      </c>
      <c r="B5" s="52" t="s">
        <v>32</v>
      </c>
      <c r="C5" s="12" t="s">
        <v>153</v>
      </c>
      <c r="D5" s="46"/>
      <c r="E5" s="46">
        <v>4</v>
      </c>
      <c r="F5" s="46">
        <v>3</v>
      </c>
      <c r="G5" s="46"/>
      <c r="H5" s="46"/>
      <c r="I5" s="46">
        <v>1</v>
      </c>
      <c r="J5" s="46">
        <v>1</v>
      </c>
      <c r="K5" s="46"/>
      <c r="L5" s="46"/>
      <c r="M5" s="46">
        <v>2</v>
      </c>
      <c r="N5" s="47">
        <f>SUM(D5:M5)</f>
        <v>11</v>
      </c>
      <c r="O5" s="47">
        <f>+N5</f>
        <v>11</v>
      </c>
      <c r="P5" s="47">
        <f>COUNT(D5:M5)</f>
        <v>5</v>
      </c>
    </row>
    <row r="6" spans="1:16" customFormat="1" ht="12" customHeight="1" x14ac:dyDescent="0.25">
      <c r="A6" s="34" t="s">
        <v>141</v>
      </c>
      <c r="B6" s="52" t="s">
        <v>32</v>
      </c>
      <c r="C6" s="12" t="s">
        <v>139</v>
      </c>
      <c r="D6" s="46">
        <v>1</v>
      </c>
      <c r="E6" s="46">
        <v>3</v>
      </c>
      <c r="F6" s="46"/>
      <c r="G6" s="46"/>
      <c r="H6" s="46"/>
      <c r="I6" s="46"/>
      <c r="J6" s="46"/>
      <c r="K6" s="46"/>
      <c r="L6" s="46"/>
      <c r="M6" s="46">
        <v>4</v>
      </c>
      <c r="N6" s="47">
        <f>SUM(D6:M6)</f>
        <v>8</v>
      </c>
      <c r="O6" s="47"/>
      <c r="P6" s="47">
        <f>COUNT(D6:M6)</f>
        <v>3</v>
      </c>
    </row>
    <row r="7" spans="1:16" s="8" customFormat="1" x14ac:dyDescent="0.2">
      <c r="A7" s="104" t="s">
        <v>619</v>
      </c>
      <c r="B7" s="48" t="s">
        <v>117</v>
      </c>
      <c r="C7" s="15"/>
      <c r="D7" s="48"/>
      <c r="E7" s="48"/>
      <c r="F7" s="48"/>
      <c r="G7" s="48">
        <v>2</v>
      </c>
      <c r="H7" s="48"/>
      <c r="I7" s="48"/>
      <c r="J7" s="48"/>
      <c r="K7" s="48"/>
      <c r="L7" s="48"/>
      <c r="M7" s="48"/>
      <c r="N7" s="62">
        <f>SUM(D7:M7)</f>
        <v>2</v>
      </c>
      <c r="O7" s="62"/>
      <c r="P7" s="62">
        <f>COUNT(D7:M7)</f>
        <v>1</v>
      </c>
    </row>
    <row r="8" spans="1:16" x14ac:dyDescent="0.2">
      <c r="A8" s="11"/>
      <c r="B8" s="52"/>
      <c r="C8" s="12"/>
      <c r="D8" s="46"/>
      <c r="E8" s="46"/>
      <c r="F8" s="46"/>
      <c r="G8" s="46"/>
      <c r="H8" s="46"/>
      <c r="I8" s="46"/>
      <c r="J8" s="46"/>
      <c r="K8" s="46"/>
      <c r="L8" s="46"/>
      <c r="M8" s="46"/>
      <c r="N8" s="47">
        <f>SUM(D8:M8)</f>
        <v>0</v>
      </c>
      <c r="O8" s="47"/>
      <c r="P8" s="47">
        <f>COUNT(D8:M8)</f>
        <v>0</v>
      </c>
    </row>
    <row r="9" spans="1:16" s="4" customFormat="1" ht="15" x14ac:dyDescent="0.25">
      <c r="A9" s="19"/>
      <c r="B9" s="50"/>
      <c r="C9" s="7"/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53"/>
    </row>
    <row r="10" spans="1:16" s="4" customFormat="1" ht="15" x14ac:dyDescent="0.25">
      <c r="A10" s="18" t="s">
        <v>30</v>
      </c>
      <c r="B10" s="49"/>
      <c r="C10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53"/>
      <c r="O10" s="53"/>
      <c r="P10" s="53"/>
    </row>
    <row r="11" spans="1:16" s="9" customFormat="1" x14ac:dyDescent="0.2">
      <c r="A11" s="110" t="s">
        <v>365</v>
      </c>
      <c r="B11" s="52" t="s">
        <v>32</v>
      </c>
      <c r="C11" s="12" t="s">
        <v>366</v>
      </c>
      <c r="D11" s="46">
        <v>2</v>
      </c>
      <c r="E11" s="46">
        <v>1</v>
      </c>
      <c r="F11" s="46">
        <v>2</v>
      </c>
      <c r="G11" s="46">
        <v>4</v>
      </c>
      <c r="H11" s="46">
        <v>1</v>
      </c>
      <c r="I11" s="46"/>
      <c r="J11" s="46">
        <v>2</v>
      </c>
      <c r="K11" s="46">
        <v>1</v>
      </c>
      <c r="L11" s="46"/>
      <c r="M11" s="46">
        <v>1</v>
      </c>
      <c r="N11" s="47">
        <f>SUM(D11:M11)</f>
        <v>14</v>
      </c>
      <c r="O11" s="47">
        <f>+N11-E11-H11</f>
        <v>12</v>
      </c>
      <c r="P11" s="47">
        <f>COUNT(D11:M11)</f>
        <v>8</v>
      </c>
    </row>
    <row r="12" spans="1:16" s="9" customFormat="1" x14ac:dyDescent="0.2">
      <c r="A12" s="34" t="s">
        <v>152</v>
      </c>
      <c r="B12" s="52" t="s">
        <v>32</v>
      </c>
      <c r="C12" s="12" t="s">
        <v>153</v>
      </c>
      <c r="D12" s="46"/>
      <c r="E12" s="46">
        <v>2</v>
      </c>
      <c r="F12" s="46">
        <v>1</v>
      </c>
      <c r="G12" s="46"/>
      <c r="H12" s="46"/>
      <c r="I12" s="46">
        <v>2</v>
      </c>
      <c r="J12" s="46">
        <v>3</v>
      </c>
      <c r="K12" s="46"/>
      <c r="L12" s="46"/>
      <c r="M12" s="46"/>
      <c r="N12" s="47">
        <f>SUM(D12:M12)</f>
        <v>8</v>
      </c>
      <c r="O12" s="47"/>
      <c r="P12" s="47">
        <f>COUNT(D12:M12)</f>
        <v>4</v>
      </c>
    </row>
    <row r="13" spans="1:16" x14ac:dyDescent="0.2">
      <c r="A13" s="11" t="s">
        <v>243</v>
      </c>
      <c r="B13" s="52" t="s">
        <v>32</v>
      </c>
      <c r="C13" s="12" t="s">
        <v>258</v>
      </c>
      <c r="D13" s="46">
        <v>3</v>
      </c>
      <c r="E13" s="46"/>
      <c r="F13" s="46"/>
      <c r="G13" s="46">
        <v>1</v>
      </c>
      <c r="H13" s="46"/>
      <c r="I13" s="46"/>
      <c r="J13" s="46"/>
      <c r="K13" s="46"/>
      <c r="L13" s="46"/>
      <c r="M13" s="46">
        <v>3</v>
      </c>
      <c r="N13" s="47">
        <f>SUM(D13:M13)</f>
        <v>7</v>
      </c>
      <c r="O13" s="47"/>
      <c r="P13" s="47">
        <f>COUNT(D13:M13)</f>
        <v>3</v>
      </c>
    </row>
    <row r="14" spans="1:16" x14ac:dyDescent="0.2">
      <c r="A14" s="11" t="s">
        <v>617</v>
      </c>
      <c r="B14" s="52" t="s">
        <v>32</v>
      </c>
      <c r="C14" s="12" t="s">
        <v>618</v>
      </c>
      <c r="D14" s="46"/>
      <c r="E14" s="46"/>
      <c r="F14" s="46"/>
      <c r="G14" s="46">
        <v>3</v>
      </c>
      <c r="H14" s="46"/>
      <c r="I14" s="46"/>
      <c r="J14" s="46"/>
      <c r="K14" s="46"/>
      <c r="L14" s="46"/>
      <c r="M14" s="46"/>
      <c r="N14" s="47">
        <f>SUM(D14:M14)</f>
        <v>3</v>
      </c>
      <c r="O14" s="47"/>
      <c r="P14" s="47">
        <f>COUNT(D14:M14)</f>
        <v>1</v>
      </c>
    </row>
  </sheetData>
  <sortState xmlns:xlrd2="http://schemas.microsoft.com/office/spreadsheetml/2017/richdata2" ref="A11:P14">
    <sortCondition descending="1" ref="O11:O14"/>
    <sortCondition descending="1" ref="N11:N14"/>
  </sortState>
  <mergeCells count="3">
    <mergeCell ref="N1:N3"/>
    <mergeCell ref="O1:O3"/>
    <mergeCell ref="P1:P3"/>
  </mergeCells>
  <pageMargins left="0.70866141732283472" right="0.70866141732283472" top="0.78740157480314965" bottom="0.78740157480314965" header="0.31496062992125984" footer="0.31496062992125984"/>
  <pageSetup paperSize="9" scale="74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FC0A25-4D5E-45D2-B146-A5AB34257039}">
  <sheetPr>
    <pageSetUpPr fitToPage="1"/>
  </sheetPr>
  <dimension ref="A1:P26"/>
  <sheetViews>
    <sheetView showGridLines="0" workbookViewId="0">
      <selection activeCell="C15" sqref="C15"/>
    </sheetView>
  </sheetViews>
  <sheetFormatPr defaultRowHeight="11.25" x14ac:dyDescent="0.2"/>
  <cols>
    <col min="1" max="1" width="23.42578125" style="1" customWidth="1"/>
    <col min="2" max="3" width="9.140625" style="1"/>
    <col min="4" max="4" width="9.85546875" style="1" bestFit="1" customWidth="1"/>
    <col min="5" max="16384" width="9.140625" style="1"/>
  </cols>
  <sheetData>
    <row r="1" spans="1:16" s="2" customFormat="1" ht="15" customHeight="1" x14ac:dyDescent="0.2">
      <c r="A1" s="26"/>
      <c r="B1" s="27"/>
      <c r="C1" s="27"/>
      <c r="D1" s="29" t="s">
        <v>376</v>
      </c>
      <c r="E1" s="79" t="s">
        <v>377</v>
      </c>
      <c r="F1" s="24" t="s">
        <v>378</v>
      </c>
      <c r="G1" s="24" t="s">
        <v>379</v>
      </c>
      <c r="H1" s="24" t="s">
        <v>380</v>
      </c>
      <c r="I1" s="24" t="s">
        <v>381</v>
      </c>
      <c r="J1" s="24" t="s">
        <v>695</v>
      </c>
      <c r="K1" s="24" t="s">
        <v>382</v>
      </c>
      <c r="L1" s="24" t="s">
        <v>384</v>
      </c>
      <c r="M1" s="25" t="s">
        <v>383</v>
      </c>
      <c r="N1" s="265" t="s">
        <v>2</v>
      </c>
      <c r="O1" s="268" t="s">
        <v>21</v>
      </c>
      <c r="P1" s="265" t="s">
        <v>3</v>
      </c>
    </row>
    <row r="2" spans="1:16" s="2" customFormat="1" ht="60.75" customHeight="1" x14ac:dyDescent="0.2">
      <c r="A2" s="28" t="s">
        <v>14</v>
      </c>
      <c r="B2" s="27"/>
      <c r="C2" s="27"/>
      <c r="D2" s="30" t="s">
        <v>218</v>
      </c>
      <c r="E2" s="23" t="s">
        <v>217</v>
      </c>
      <c r="F2" s="23" t="s">
        <v>220</v>
      </c>
      <c r="G2" s="23" t="s">
        <v>221</v>
      </c>
      <c r="H2" s="23" t="s">
        <v>326</v>
      </c>
      <c r="I2" s="23" t="s">
        <v>1</v>
      </c>
      <c r="J2" s="23" t="s">
        <v>0</v>
      </c>
      <c r="K2" s="23" t="s">
        <v>580</v>
      </c>
      <c r="L2" s="36" t="s">
        <v>222</v>
      </c>
      <c r="M2" s="37" t="s">
        <v>140</v>
      </c>
      <c r="N2" s="266"/>
      <c r="O2" s="269"/>
      <c r="P2" s="266"/>
    </row>
    <row r="3" spans="1:16" s="2" customFormat="1" ht="12" x14ac:dyDescent="0.2">
      <c r="A3" s="31" t="s">
        <v>5</v>
      </c>
      <c r="B3" s="32" t="s">
        <v>31</v>
      </c>
      <c r="C3" s="33" t="s">
        <v>4</v>
      </c>
      <c r="D3" s="80">
        <v>1</v>
      </c>
      <c r="E3" s="81">
        <v>2</v>
      </c>
      <c r="F3" s="82">
        <v>3</v>
      </c>
      <c r="G3" s="82">
        <v>4</v>
      </c>
      <c r="H3" s="82">
        <v>5</v>
      </c>
      <c r="I3" s="82">
        <v>6</v>
      </c>
      <c r="J3" s="82">
        <v>7</v>
      </c>
      <c r="K3" s="82">
        <v>8</v>
      </c>
      <c r="L3" s="82">
        <v>9</v>
      </c>
      <c r="M3" s="83">
        <v>10</v>
      </c>
      <c r="N3" s="267"/>
      <c r="O3" s="270"/>
      <c r="P3" s="267"/>
    </row>
    <row r="4" spans="1:16" ht="15" x14ac:dyDescent="0.25">
      <c r="A4" s="18" t="s">
        <v>29</v>
      </c>
      <c r="B4"/>
      <c r="C4"/>
      <c r="D4"/>
      <c r="E4"/>
      <c r="F4"/>
      <c r="G4"/>
      <c r="H4"/>
      <c r="I4"/>
      <c r="J4"/>
      <c r="K4"/>
      <c r="L4"/>
      <c r="M4"/>
      <c r="N4"/>
      <c r="O4"/>
      <c r="P4"/>
    </row>
    <row r="5" spans="1:16" x14ac:dyDescent="0.2">
      <c r="A5" s="110" t="s">
        <v>340</v>
      </c>
      <c r="B5" s="46" t="s">
        <v>32</v>
      </c>
      <c r="C5" s="11" t="s">
        <v>64</v>
      </c>
      <c r="D5" s="46">
        <v>1</v>
      </c>
      <c r="E5" s="46">
        <v>3</v>
      </c>
      <c r="F5" s="46">
        <v>7</v>
      </c>
      <c r="G5" s="46">
        <v>2</v>
      </c>
      <c r="H5" s="46">
        <v>4</v>
      </c>
      <c r="I5" s="46"/>
      <c r="J5" s="46">
        <v>5</v>
      </c>
      <c r="K5" s="46">
        <v>3</v>
      </c>
      <c r="L5" s="46">
        <v>6</v>
      </c>
      <c r="M5" s="46"/>
      <c r="N5" s="47">
        <f t="shared" ref="N5:N13" si="0">SUM(D5:M5)</f>
        <v>31</v>
      </c>
      <c r="O5" s="47">
        <f>+N5-D5-G5</f>
        <v>28</v>
      </c>
      <c r="P5" s="47">
        <f t="shared" ref="P5:P13" si="1">COUNT(D5:M5)</f>
        <v>8</v>
      </c>
    </row>
    <row r="6" spans="1:16" customFormat="1" ht="13.5" customHeight="1" x14ac:dyDescent="0.25">
      <c r="A6" s="232" t="s">
        <v>305</v>
      </c>
      <c r="B6" s="46" t="s">
        <v>32</v>
      </c>
      <c r="C6" s="11" t="s">
        <v>35</v>
      </c>
      <c r="D6" s="46">
        <v>2</v>
      </c>
      <c r="E6" s="46">
        <v>4</v>
      </c>
      <c r="F6" s="46">
        <v>5</v>
      </c>
      <c r="G6" s="46"/>
      <c r="H6" s="46">
        <v>3</v>
      </c>
      <c r="I6" s="46"/>
      <c r="J6" s="46">
        <v>3</v>
      </c>
      <c r="K6" s="46"/>
      <c r="L6" s="46">
        <v>4</v>
      </c>
      <c r="M6" s="46">
        <v>2</v>
      </c>
      <c r="N6" s="47">
        <f t="shared" si="0"/>
        <v>23</v>
      </c>
      <c r="O6" s="47">
        <f>+N6-D6</f>
        <v>21</v>
      </c>
      <c r="P6" s="47">
        <f t="shared" si="1"/>
        <v>7</v>
      </c>
    </row>
    <row r="7" spans="1:16" s="8" customFormat="1" x14ac:dyDescent="0.2">
      <c r="A7" s="11" t="s">
        <v>61</v>
      </c>
      <c r="B7" s="52" t="s">
        <v>32</v>
      </c>
      <c r="C7" s="12" t="s">
        <v>65</v>
      </c>
      <c r="D7" s="52"/>
      <c r="E7" s="52"/>
      <c r="F7" s="46">
        <v>4</v>
      </c>
      <c r="G7" s="46">
        <v>3</v>
      </c>
      <c r="H7" s="46">
        <v>2</v>
      </c>
      <c r="I7" s="46">
        <v>4</v>
      </c>
      <c r="J7" s="46">
        <v>4</v>
      </c>
      <c r="K7" s="46">
        <v>2</v>
      </c>
      <c r="L7" s="46">
        <v>3</v>
      </c>
      <c r="M7" s="46"/>
      <c r="N7" s="47">
        <f t="shared" si="0"/>
        <v>22</v>
      </c>
      <c r="O7" s="47">
        <f>+N7-K7</f>
        <v>20</v>
      </c>
      <c r="P7" s="47">
        <f t="shared" si="1"/>
        <v>7</v>
      </c>
    </row>
    <row r="8" spans="1:16" s="8" customFormat="1" x14ac:dyDescent="0.2">
      <c r="A8" s="232" t="s">
        <v>579</v>
      </c>
      <c r="B8" s="46" t="s">
        <v>32</v>
      </c>
      <c r="C8" s="11" t="s">
        <v>65</v>
      </c>
      <c r="D8" s="46"/>
      <c r="E8" s="46"/>
      <c r="F8" s="46">
        <v>2</v>
      </c>
      <c r="G8" s="46">
        <v>1</v>
      </c>
      <c r="H8" s="46">
        <v>1</v>
      </c>
      <c r="I8" s="46">
        <v>1</v>
      </c>
      <c r="J8" s="46">
        <v>1</v>
      </c>
      <c r="K8" s="46">
        <v>1</v>
      </c>
      <c r="L8" s="46">
        <v>1</v>
      </c>
      <c r="M8" s="46"/>
      <c r="N8" s="47">
        <f t="shared" si="0"/>
        <v>8</v>
      </c>
      <c r="O8" s="47">
        <f>+N8-L8</f>
        <v>7</v>
      </c>
      <c r="P8" s="47">
        <f t="shared" si="1"/>
        <v>7</v>
      </c>
    </row>
    <row r="9" spans="1:16" s="8" customFormat="1" x14ac:dyDescent="0.2">
      <c r="A9" s="11" t="s">
        <v>219</v>
      </c>
      <c r="B9" s="52" t="s">
        <v>32</v>
      </c>
      <c r="C9" s="12" t="s">
        <v>64</v>
      </c>
      <c r="D9" s="52"/>
      <c r="E9" s="52">
        <v>2</v>
      </c>
      <c r="F9" s="46">
        <v>8</v>
      </c>
      <c r="G9" s="46"/>
      <c r="H9" s="46"/>
      <c r="I9" s="46"/>
      <c r="J9" s="46"/>
      <c r="K9" s="46"/>
      <c r="L9" s="46">
        <v>5</v>
      </c>
      <c r="M9" s="46"/>
      <c r="N9" s="47">
        <f t="shared" si="0"/>
        <v>15</v>
      </c>
      <c r="O9" s="47"/>
      <c r="P9" s="47">
        <f t="shared" si="1"/>
        <v>3</v>
      </c>
    </row>
    <row r="10" spans="1:16" s="8" customFormat="1" x14ac:dyDescent="0.2">
      <c r="A10" s="11" t="s">
        <v>516</v>
      </c>
      <c r="B10" s="52" t="s">
        <v>32</v>
      </c>
      <c r="C10" s="11" t="s">
        <v>517</v>
      </c>
      <c r="D10" s="46"/>
      <c r="E10" s="46"/>
      <c r="F10" s="46">
        <v>6</v>
      </c>
      <c r="G10" s="46">
        <v>4</v>
      </c>
      <c r="H10" s="46"/>
      <c r="I10" s="46"/>
      <c r="J10" s="46"/>
      <c r="K10" s="46"/>
      <c r="L10" s="46"/>
      <c r="M10" s="46"/>
      <c r="N10" s="47">
        <f t="shared" si="0"/>
        <v>10</v>
      </c>
      <c r="O10" s="47"/>
      <c r="P10" s="47">
        <f t="shared" si="1"/>
        <v>2</v>
      </c>
    </row>
    <row r="11" spans="1:16" s="9" customFormat="1" x14ac:dyDescent="0.2">
      <c r="A11" s="11" t="s">
        <v>353</v>
      </c>
      <c r="B11" s="46" t="s">
        <v>32</v>
      </c>
      <c r="C11" s="11" t="s">
        <v>354</v>
      </c>
      <c r="D11" s="46"/>
      <c r="E11" s="46">
        <v>1</v>
      </c>
      <c r="F11" s="46">
        <v>3</v>
      </c>
      <c r="G11" s="46"/>
      <c r="H11" s="46"/>
      <c r="I11" s="46">
        <v>2</v>
      </c>
      <c r="J11" s="46">
        <v>2</v>
      </c>
      <c r="K11" s="46"/>
      <c r="L11" s="46"/>
      <c r="M11" s="46">
        <v>1</v>
      </c>
      <c r="N11" s="47">
        <f t="shared" si="0"/>
        <v>9</v>
      </c>
      <c r="O11" s="47"/>
      <c r="P11" s="47">
        <f t="shared" si="1"/>
        <v>5</v>
      </c>
    </row>
    <row r="12" spans="1:16" s="8" customFormat="1" x14ac:dyDescent="0.2">
      <c r="A12" s="11" t="s">
        <v>732</v>
      </c>
      <c r="B12" s="52" t="s">
        <v>32</v>
      </c>
      <c r="C12" s="12" t="s">
        <v>733</v>
      </c>
      <c r="D12" s="52"/>
      <c r="E12" s="52"/>
      <c r="F12" s="46"/>
      <c r="G12" s="46"/>
      <c r="H12" s="46"/>
      <c r="I12" s="46"/>
      <c r="J12" s="46"/>
      <c r="K12" s="46"/>
      <c r="L12" s="46">
        <v>2</v>
      </c>
      <c r="M12" s="46"/>
      <c r="N12" s="47">
        <f t="shared" si="0"/>
        <v>2</v>
      </c>
      <c r="O12" s="47"/>
      <c r="P12" s="47">
        <f t="shared" si="1"/>
        <v>1</v>
      </c>
    </row>
    <row r="13" spans="1:16" s="8" customFormat="1" x14ac:dyDescent="0.2">
      <c r="A13" s="15" t="s">
        <v>518</v>
      </c>
      <c r="B13" s="48" t="s">
        <v>117</v>
      </c>
      <c r="C13" s="15"/>
      <c r="D13" s="48"/>
      <c r="E13" s="48"/>
      <c r="F13" s="48">
        <v>1</v>
      </c>
      <c r="G13" s="48"/>
      <c r="H13" s="48"/>
      <c r="I13" s="48"/>
      <c r="J13" s="48"/>
      <c r="K13" s="48"/>
      <c r="L13" s="48"/>
      <c r="M13" s="48"/>
      <c r="N13" s="62">
        <f t="shared" si="0"/>
        <v>1</v>
      </c>
      <c r="O13" s="62"/>
      <c r="P13" s="62">
        <f t="shared" si="1"/>
        <v>1</v>
      </c>
    </row>
    <row r="14" spans="1:16" s="4" customFormat="1" ht="15" x14ac:dyDescent="0.25">
      <c r="A14" s="9"/>
      <c r="B14" s="50"/>
      <c r="C14" s="7"/>
      <c r="D14" s="50"/>
      <c r="E14" s="50"/>
      <c r="F14" s="51"/>
      <c r="G14" s="51"/>
      <c r="H14" s="51"/>
      <c r="I14" s="50"/>
      <c r="J14" s="50"/>
      <c r="K14" s="50"/>
      <c r="L14" s="50"/>
      <c r="M14" s="50"/>
      <c r="N14" s="49"/>
      <c r="O14" s="49"/>
      <c r="P14" s="49"/>
    </row>
    <row r="15" spans="1:16" s="4" customFormat="1" ht="15" x14ac:dyDescent="0.25">
      <c r="A15" s="18" t="s">
        <v>30</v>
      </c>
      <c r="B15" s="49"/>
      <c r="C15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59"/>
    </row>
    <row r="16" spans="1:16" x14ac:dyDescent="0.2">
      <c r="A16" s="110" t="s">
        <v>458</v>
      </c>
      <c r="B16" s="46" t="s">
        <v>32</v>
      </c>
      <c r="C16" s="6" t="s">
        <v>64</v>
      </c>
      <c r="D16" s="57"/>
      <c r="E16" s="57">
        <v>2</v>
      </c>
      <c r="F16" s="57">
        <v>8</v>
      </c>
      <c r="G16" s="57">
        <v>3</v>
      </c>
      <c r="H16" s="57">
        <v>5</v>
      </c>
      <c r="I16" s="57"/>
      <c r="J16" s="57">
        <v>4</v>
      </c>
      <c r="K16" s="57">
        <v>3</v>
      </c>
      <c r="L16" s="57">
        <v>2</v>
      </c>
      <c r="M16" s="57"/>
      <c r="N16" s="47">
        <f t="shared" ref="N16:N26" si="2">SUM(D16:M16)</f>
        <v>27</v>
      </c>
      <c r="O16" s="47">
        <f>+N16-L16</f>
        <v>25</v>
      </c>
      <c r="P16" s="47">
        <f t="shared" ref="P16:P26" si="3">COUNT(D16:M16)</f>
        <v>7</v>
      </c>
    </row>
    <row r="17" spans="1:16" x14ac:dyDescent="0.2">
      <c r="A17" s="11" t="s">
        <v>306</v>
      </c>
      <c r="B17" s="46" t="s">
        <v>32</v>
      </c>
      <c r="C17" s="6" t="s">
        <v>65</v>
      </c>
      <c r="D17" s="57"/>
      <c r="E17" s="57"/>
      <c r="F17" s="46">
        <v>2</v>
      </c>
      <c r="G17" s="46">
        <v>4</v>
      </c>
      <c r="H17" s="46">
        <v>4</v>
      </c>
      <c r="I17" s="46">
        <v>3</v>
      </c>
      <c r="J17" s="46">
        <v>2</v>
      </c>
      <c r="K17" s="46">
        <v>1</v>
      </c>
      <c r="L17" s="46">
        <v>1</v>
      </c>
      <c r="M17" s="46"/>
      <c r="N17" s="47">
        <f t="shared" si="2"/>
        <v>17</v>
      </c>
      <c r="O17" s="47">
        <f>+N17-L17</f>
        <v>16</v>
      </c>
      <c r="P17" s="47">
        <f t="shared" si="3"/>
        <v>7</v>
      </c>
    </row>
    <row r="18" spans="1:16" x14ac:dyDescent="0.2">
      <c r="A18" s="11" t="s">
        <v>62</v>
      </c>
      <c r="B18" s="52" t="s">
        <v>32</v>
      </c>
      <c r="C18" s="12" t="s">
        <v>66</v>
      </c>
      <c r="D18" s="52"/>
      <c r="E18" s="52"/>
      <c r="F18" s="46">
        <v>4</v>
      </c>
      <c r="G18" s="46"/>
      <c r="H18" s="46">
        <v>6</v>
      </c>
      <c r="I18" s="46"/>
      <c r="J18" s="46">
        <v>3</v>
      </c>
      <c r="K18" s="46"/>
      <c r="L18" s="46">
        <v>3</v>
      </c>
      <c r="M18" s="46"/>
      <c r="N18" s="47">
        <f t="shared" si="2"/>
        <v>16</v>
      </c>
      <c r="O18" s="47"/>
      <c r="P18" s="47">
        <f t="shared" si="3"/>
        <v>4</v>
      </c>
    </row>
    <row r="19" spans="1:16" s="9" customFormat="1" x14ac:dyDescent="0.2">
      <c r="A19" s="11" t="s">
        <v>459</v>
      </c>
      <c r="B19" s="46" t="s">
        <v>32</v>
      </c>
      <c r="C19" s="6" t="s">
        <v>460</v>
      </c>
      <c r="D19" s="57"/>
      <c r="E19" s="57">
        <v>4</v>
      </c>
      <c r="F19" s="57">
        <v>7</v>
      </c>
      <c r="G19" s="57"/>
      <c r="H19" s="57">
        <v>3</v>
      </c>
      <c r="I19" s="57"/>
      <c r="J19" s="57"/>
      <c r="K19" s="57"/>
      <c r="L19" s="57"/>
      <c r="M19" s="57"/>
      <c r="N19" s="47">
        <f t="shared" si="2"/>
        <v>14</v>
      </c>
      <c r="O19" s="62"/>
      <c r="P19" s="47">
        <f t="shared" si="3"/>
        <v>3</v>
      </c>
    </row>
    <row r="20" spans="1:16" s="8" customFormat="1" x14ac:dyDescent="0.2">
      <c r="A20" s="11" t="s">
        <v>63</v>
      </c>
      <c r="B20" s="52" t="s">
        <v>32</v>
      </c>
      <c r="C20" s="12" t="s">
        <v>64</v>
      </c>
      <c r="D20" s="52"/>
      <c r="E20" s="52">
        <v>3</v>
      </c>
      <c r="F20" s="46">
        <v>6</v>
      </c>
      <c r="G20" s="46"/>
      <c r="H20" s="46"/>
      <c r="I20" s="46"/>
      <c r="J20" s="46">
        <v>1</v>
      </c>
      <c r="K20" s="46"/>
      <c r="L20" s="46">
        <v>4</v>
      </c>
      <c r="M20" s="46"/>
      <c r="N20" s="47">
        <f t="shared" si="2"/>
        <v>14</v>
      </c>
      <c r="O20" s="47"/>
      <c r="P20" s="47">
        <f t="shared" si="3"/>
        <v>4</v>
      </c>
    </row>
    <row r="21" spans="1:16" s="8" customFormat="1" x14ac:dyDescent="0.2">
      <c r="A21" s="22" t="s">
        <v>582</v>
      </c>
      <c r="B21" s="55" t="s">
        <v>32</v>
      </c>
      <c r="C21" s="22" t="s">
        <v>583</v>
      </c>
      <c r="D21" s="55"/>
      <c r="E21" s="55"/>
      <c r="F21" s="55"/>
      <c r="G21" s="55">
        <v>1</v>
      </c>
      <c r="H21" s="55">
        <v>1</v>
      </c>
      <c r="I21" s="55"/>
      <c r="J21" s="55"/>
      <c r="K21" s="55">
        <v>4</v>
      </c>
      <c r="L21" s="55"/>
      <c r="M21" s="55"/>
      <c r="N21" s="47">
        <f t="shared" si="2"/>
        <v>6</v>
      </c>
      <c r="O21" s="47"/>
      <c r="P21" s="47">
        <f t="shared" si="3"/>
        <v>3</v>
      </c>
    </row>
    <row r="22" spans="1:16" x14ac:dyDescent="0.2">
      <c r="A22" s="15" t="s">
        <v>513</v>
      </c>
      <c r="B22" s="48" t="s">
        <v>117</v>
      </c>
      <c r="C22" s="15"/>
      <c r="D22" s="48"/>
      <c r="E22" s="48"/>
      <c r="F22" s="48">
        <v>5</v>
      </c>
      <c r="G22" s="48"/>
      <c r="H22" s="48"/>
      <c r="I22" s="48"/>
      <c r="J22" s="48"/>
      <c r="K22" s="48"/>
      <c r="L22" s="48"/>
      <c r="M22" s="48"/>
      <c r="N22" s="62">
        <f t="shared" si="2"/>
        <v>5</v>
      </c>
      <c r="O22" s="62"/>
      <c r="P22" s="62">
        <f t="shared" si="3"/>
        <v>1</v>
      </c>
    </row>
    <row r="23" spans="1:16" x14ac:dyDescent="0.2">
      <c r="A23" s="11" t="s">
        <v>581</v>
      </c>
      <c r="B23" s="55" t="s">
        <v>32</v>
      </c>
      <c r="C23" s="22" t="s">
        <v>583</v>
      </c>
      <c r="D23" s="55"/>
      <c r="E23" s="55"/>
      <c r="F23" s="55"/>
      <c r="G23" s="55">
        <v>2</v>
      </c>
      <c r="H23" s="55">
        <v>2</v>
      </c>
      <c r="I23" s="55"/>
      <c r="J23" s="55"/>
      <c r="K23" s="55"/>
      <c r="L23" s="55"/>
      <c r="M23" s="55"/>
      <c r="N23" s="47">
        <f t="shared" si="2"/>
        <v>4</v>
      </c>
      <c r="O23" s="47"/>
      <c r="P23" s="47">
        <f t="shared" si="3"/>
        <v>2</v>
      </c>
    </row>
    <row r="24" spans="1:16" x14ac:dyDescent="0.2">
      <c r="A24" s="11" t="s">
        <v>514</v>
      </c>
      <c r="B24" s="52" t="s">
        <v>32</v>
      </c>
      <c r="C24" s="12" t="s">
        <v>515</v>
      </c>
      <c r="D24" s="52"/>
      <c r="E24" s="52"/>
      <c r="F24" s="46">
        <v>3</v>
      </c>
      <c r="G24" s="46"/>
      <c r="H24" s="46"/>
      <c r="I24" s="46"/>
      <c r="J24" s="46"/>
      <c r="K24" s="46"/>
      <c r="L24" s="46"/>
      <c r="M24" s="46"/>
      <c r="N24" s="47">
        <f t="shared" si="2"/>
        <v>3</v>
      </c>
      <c r="O24" s="47"/>
      <c r="P24" s="47">
        <f t="shared" si="3"/>
        <v>1</v>
      </c>
    </row>
    <row r="25" spans="1:16" x14ac:dyDescent="0.2">
      <c r="A25" s="15" t="s">
        <v>512</v>
      </c>
      <c r="B25" s="61" t="s">
        <v>201</v>
      </c>
      <c r="C25" s="5"/>
      <c r="D25" s="61"/>
      <c r="E25" s="61">
        <v>1</v>
      </c>
      <c r="F25" s="61">
        <v>1</v>
      </c>
      <c r="G25" s="61"/>
      <c r="H25" s="61"/>
      <c r="I25" s="61"/>
      <c r="J25" s="61"/>
      <c r="K25" s="61"/>
      <c r="L25" s="61"/>
      <c r="M25" s="61"/>
      <c r="N25" s="62">
        <f t="shared" si="2"/>
        <v>2</v>
      </c>
      <c r="O25" s="62"/>
      <c r="P25" s="62">
        <f t="shared" si="3"/>
        <v>2</v>
      </c>
    </row>
    <row r="26" spans="1:16" x14ac:dyDescent="0.2">
      <c r="A26" s="22" t="s">
        <v>712</v>
      </c>
      <c r="B26" s="55" t="s">
        <v>32</v>
      </c>
      <c r="C26" s="22" t="s">
        <v>583</v>
      </c>
      <c r="D26" s="55"/>
      <c r="E26" s="55"/>
      <c r="F26" s="55"/>
      <c r="G26" s="55"/>
      <c r="H26" s="55"/>
      <c r="I26" s="55"/>
      <c r="J26" s="55"/>
      <c r="K26" s="55">
        <v>2</v>
      </c>
      <c r="L26" s="55"/>
      <c r="M26" s="55"/>
      <c r="N26" s="47">
        <f t="shared" si="2"/>
        <v>2</v>
      </c>
      <c r="O26" s="47"/>
      <c r="P26" s="47">
        <f t="shared" si="3"/>
        <v>1</v>
      </c>
    </row>
  </sheetData>
  <sortState xmlns:xlrd2="http://schemas.microsoft.com/office/spreadsheetml/2017/richdata2" ref="A5:P13">
    <sortCondition descending="1" ref="O5:O13"/>
    <sortCondition descending="1" ref="N5:N13"/>
  </sortState>
  <mergeCells count="3">
    <mergeCell ref="N1:N3"/>
    <mergeCell ref="O1:O3"/>
    <mergeCell ref="P1:P3"/>
  </mergeCells>
  <pageMargins left="0.70866141732283472" right="0.70866141732283472" top="0.78740157480314965" bottom="0.78740157480314965" header="0.31496062992125984" footer="0.31496062992125984"/>
  <pageSetup paperSize="9" scale="81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47DA34-9630-477C-B940-123CFC9DBF64}">
  <sheetPr>
    <pageSetUpPr fitToPage="1"/>
  </sheetPr>
  <dimension ref="A1:Q157"/>
  <sheetViews>
    <sheetView showGridLines="0" topLeftCell="A53" zoomScaleNormal="100" workbookViewId="0">
      <selection activeCell="A89" sqref="A89"/>
    </sheetView>
  </sheetViews>
  <sheetFormatPr defaultRowHeight="11.25" x14ac:dyDescent="0.2"/>
  <cols>
    <col min="1" max="1" width="24.140625" style="1" customWidth="1"/>
    <col min="2" max="2" width="6.28515625" style="59" customWidth="1"/>
    <col min="3" max="16384" width="9.140625" style="1"/>
  </cols>
  <sheetData>
    <row r="1" spans="1:16" s="40" customFormat="1" ht="15" customHeight="1" x14ac:dyDescent="0.2">
      <c r="A1" s="38"/>
      <c r="B1" s="64"/>
      <c r="C1" s="39"/>
      <c r="D1" s="29" t="s">
        <v>376</v>
      </c>
      <c r="E1" s="79" t="s">
        <v>377</v>
      </c>
      <c r="F1" s="24" t="s">
        <v>378</v>
      </c>
      <c r="G1" s="24" t="s">
        <v>379</v>
      </c>
      <c r="H1" s="24" t="s">
        <v>380</v>
      </c>
      <c r="I1" s="24" t="s">
        <v>381</v>
      </c>
      <c r="J1" s="24" t="s">
        <v>695</v>
      </c>
      <c r="K1" s="24" t="s">
        <v>382</v>
      </c>
      <c r="L1" s="24" t="s">
        <v>384</v>
      </c>
      <c r="M1" s="25" t="s">
        <v>383</v>
      </c>
      <c r="N1" s="265" t="s">
        <v>2</v>
      </c>
      <c r="O1" s="268" t="s">
        <v>21</v>
      </c>
      <c r="P1" s="265" t="s">
        <v>3</v>
      </c>
    </row>
    <row r="2" spans="1:16" s="40" customFormat="1" ht="60" customHeight="1" x14ac:dyDescent="0.2">
      <c r="A2" s="41" t="s">
        <v>27</v>
      </c>
      <c r="B2" s="64"/>
      <c r="C2" s="39"/>
      <c r="D2" s="30" t="s">
        <v>218</v>
      </c>
      <c r="E2" s="23" t="s">
        <v>217</v>
      </c>
      <c r="F2" s="23" t="s">
        <v>220</v>
      </c>
      <c r="G2" s="23" t="s">
        <v>221</v>
      </c>
      <c r="H2" s="23" t="s">
        <v>326</v>
      </c>
      <c r="I2" s="23" t="s">
        <v>1</v>
      </c>
      <c r="J2" s="23" t="s">
        <v>0</v>
      </c>
      <c r="K2" s="23" t="s">
        <v>580</v>
      </c>
      <c r="L2" s="36" t="s">
        <v>222</v>
      </c>
      <c r="M2" s="37" t="s">
        <v>140</v>
      </c>
      <c r="N2" s="266"/>
      <c r="O2" s="269"/>
      <c r="P2" s="266"/>
    </row>
    <row r="3" spans="1:16" s="40" customFormat="1" ht="12" x14ac:dyDescent="0.2">
      <c r="A3" s="42" t="s">
        <v>5</v>
      </c>
      <c r="B3" s="43" t="s">
        <v>31</v>
      </c>
      <c r="C3" s="44" t="s">
        <v>4</v>
      </c>
      <c r="D3" s="80">
        <v>1</v>
      </c>
      <c r="E3" s="81">
        <v>2</v>
      </c>
      <c r="F3" s="82">
        <v>3</v>
      </c>
      <c r="G3" s="82">
        <v>4</v>
      </c>
      <c r="H3" s="82">
        <v>5</v>
      </c>
      <c r="I3" s="82">
        <v>6</v>
      </c>
      <c r="J3" s="82">
        <v>7</v>
      </c>
      <c r="K3" s="82">
        <v>8</v>
      </c>
      <c r="L3" s="82">
        <v>9</v>
      </c>
      <c r="M3" s="83">
        <v>10</v>
      </c>
      <c r="N3" s="267"/>
      <c r="O3" s="270"/>
      <c r="P3" s="267"/>
    </row>
    <row r="4" spans="1:16" ht="15" x14ac:dyDescent="0.25">
      <c r="A4" s="18" t="s">
        <v>29</v>
      </c>
      <c r="B4" s="49"/>
      <c r="C4"/>
      <c r="D4"/>
      <c r="E4"/>
      <c r="F4"/>
      <c r="G4"/>
      <c r="H4"/>
      <c r="I4"/>
      <c r="J4"/>
      <c r="K4"/>
      <c r="L4"/>
      <c r="M4"/>
      <c r="N4"/>
    </row>
    <row r="5" spans="1:16" x14ac:dyDescent="0.2">
      <c r="A5" s="109" t="s">
        <v>334</v>
      </c>
      <c r="B5" s="52" t="s">
        <v>32</v>
      </c>
      <c r="C5" s="12" t="s">
        <v>261</v>
      </c>
      <c r="D5" s="52">
        <v>6</v>
      </c>
      <c r="E5" s="52">
        <v>18</v>
      </c>
      <c r="F5" s="52">
        <v>13</v>
      </c>
      <c r="G5" s="52"/>
      <c r="H5" s="52">
        <v>11</v>
      </c>
      <c r="I5" s="52">
        <v>10</v>
      </c>
      <c r="J5" s="52">
        <v>12</v>
      </c>
      <c r="K5" s="52">
        <v>12</v>
      </c>
      <c r="L5" s="52">
        <v>5</v>
      </c>
      <c r="M5" s="52">
        <v>15</v>
      </c>
      <c r="N5" s="47">
        <f t="shared" ref="N5:N51" si="0">SUM(D5:M5)</f>
        <v>102</v>
      </c>
      <c r="O5" s="47">
        <f>+N5-D5-L5-I5</f>
        <v>81</v>
      </c>
      <c r="P5" s="47">
        <f t="shared" ref="P5:P51" si="1">COUNT(D5:M5)</f>
        <v>9</v>
      </c>
    </row>
    <row r="6" spans="1:16" s="8" customFormat="1" x14ac:dyDescent="0.2">
      <c r="A6" s="11" t="s">
        <v>373</v>
      </c>
      <c r="B6" s="46" t="s">
        <v>32</v>
      </c>
      <c r="C6" s="11" t="s">
        <v>374</v>
      </c>
      <c r="D6" s="46">
        <v>8</v>
      </c>
      <c r="E6" s="46">
        <v>19</v>
      </c>
      <c r="F6" s="46">
        <v>16</v>
      </c>
      <c r="G6" s="46"/>
      <c r="H6" s="46">
        <v>7</v>
      </c>
      <c r="I6" s="46">
        <v>7</v>
      </c>
      <c r="J6" s="46"/>
      <c r="K6" s="46">
        <v>10</v>
      </c>
      <c r="L6" s="46">
        <v>3</v>
      </c>
      <c r="M6" s="46">
        <v>10</v>
      </c>
      <c r="N6" s="47">
        <f t="shared" si="0"/>
        <v>80</v>
      </c>
      <c r="O6" s="47">
        <f>+N6-L6-H6</f>
        <v>70</v>
      </c>
      <c r="P6" s="47">
        <f t="shared" si="1"/>
        <v>8</v>
      </c>
    </row>
    <row r="7" spans="1:16" s="8" customFormat="1" x14ac:dyDescent="0.2">
      <c r="A7" s="11" t="s">
        <v>451</v>
      </c>
      <c r="B7" s="46" t="s">
        <v>32</v>
      </c>
      <c r="C7" s="11" t="s">
        <v>503</v>
      </c>
      <c r="D7" s="46"/>
      <c r="E7" s="46">
        <v>17</v>
      </c>
      <c r="F7" s="46"/>
      <c r="G7" s="46">
        <v>4</v>
      </c>
      <c r="H7" s="46">
        <v>5</v>
      </c>
      <c r="I7" s="46">
        <v>3</v>
      </c>
      <c r="J7" s="46">
        <v>9</v>
      </c>
      <c r="K7" s="46">
        <v>7</v>
      </c>
      <c r="L7" s="46">
        <v>7</v>
      </c>
      <c r="M7" s="46">
        <v>13</v>
      </c>
      <c r="N7" s="47">
        <f t="shared" si="0"/>
        <v>65</v>
      </c>
      <c r="O7" s="47">
        <f>+N7-I7-G7</f>
        <v>58</v>
      </c>
      <c r="P7" s="47">
        <f t="shared" si="1"/>
        <v>8</v>
      </c>
    </row>
    <row r="8" spans="1:16" s="8" customFormat="1" x14ac:dyDescent="0.2">
      <c r="A8" s="11" t="s">
        <v>418</v>
      </c>
      <c r="B8" s="46" t="s">
        <v>32</v>
      </c>
      <c r="C8" s="11" t="s">
        <v>120</v>
      </c>
      <c r="D8" s="46">
        <v>7</v>
      </c>
      <c r="E8" s="46">
        <v>13</v>
      </c>
      <c r="F8" s="46"/>
      <c r="G8" s="46"/>
      <c r="H8" s="46">
        <v>10</v>
      </c>
      <c r="I8" s="46"/>
      <c r="J8" s="46">
        <v>10</v>
      </c>
      <c r="K8" s="46">
        <v>9</v>
      </c>
      <c r="L8" s="46"/>
      <c r="M8" s="46"/>
      <c r="N8" s="47">
        <f t="shared" si="0"/>
        <v>49</v>
      </c>
      <c r="O8" s="47">
        <f>+N8</f>
        <v>49</v>
      </c>
      <c r="P8" s="47">
        <f t="shared" si="1"/>
        <v>5</v>
      </c>
    </row>
    <row r="9" spans="1:16" s="8" customFormat="1" x14ac:dyDescent="0.2">
      <c r="A9" s="11" t="s">
        <v>67</v>
      </c>
      <c r="B9" s="46" t="s">
        <v>32</v>
      </c>
      <c r="C9" s="11" t="s">
        <v>806</v>
      </c>
      <c r="D9" s="46">
        <v>3</v>
      </c>
      <c r="E9" s="46">
        <v>5</v>
      </c>
      <c r="F9" s="46"/>
      <c r="G9" s="46"/>
      <c r="H9" s="46"/>
      <c r="I9" s="46">
        <v>9</v>
      </c>
      <c r="J9" s="46"/>
      <c r="K9" s="46"/>
      <c r="L9" s="46">
        <v>6</v>
      </c>
      <c r="M9" s="46">
        <v>14</v>
      </c>
      <c r="N9" s="47">
        <f t="shared" si="0"/>
        <v>37</v>
      </c>
      <c r="O9" s="47">
        <f>+N9</f>
        <v>37</v>
      </c>
      <c r="P9" s="47">
        <f t="shared" si="1"/>
        <v>5</v>
      </c>
    </row>
    <row r="10" spans="1:16" x14ac:dyDescent="0.2">
      <c r="A10" s="11" t="s">
        <v>292</v>
      </c>
      <c r="B10" s="46" t="s">
        <v>32</v>
      </c>
      <c r="C10" s="11" t="s">
        <v>300</v>
      </c>
      <c r="D10" s="46">
        <v>5</v>
      </c>
      <c r="E10" s="46"/>
      <c r="F10" s="46"/>
      <c r="G10" s="46"/>
      <c r="H10" s="46">
        <v>4</v>
      </c>
      <c r="I10" s="46"/>
      <c r="J10" s="46">
        <v>11</v>
      </c>
      <c r="K10" s="46">
        <v>5</v>
      </c>
      <c r="L10" s="46"/>
      <c r="M10" s="46">
        <v>12</v>
      </c>
      <c r="N10" s="47">
        <f t="shared" si="0"/>
        <v>37</v>
      </c>
      <c r="O10" s="47">
        <f>+N10</f>
        <v>37</v>
      </c>
      <c r="P10" s="47">
        <f t="shared" si="1"/>
        <v>5</v>
      </c>
    </row>
    <row r="11" spans="1:16" s="8" customFormat="1" x14ac:dyDescent="0.2">
      <c r="A11" s="11" t="s">
        <v>166</v>
      </c>
      <c r="B11" s="46" t="s">
        <v>32</v>
      </c>
      <c r="C11" s="11" t="s">
        <v>186</v>
      </c>
      <c r="D11" s="46">
        <v>4</v>
      </c>
      <c r="E11" s="46">
        <v>2</v>
      </c>
      <c r="F11" s="46"/>
      <c r="G11" s="46">
        <v>10</v>
      </c>
      <c r="H11" s="46">
        <v>9</v>
      </c>
      <c r="I11" s="46">
        <v>5</v>
      </c>
      <c r="J11" s="46"/>
      <c r="K11" s="46" t="s">
        <v>427</v>
      </c>
      <c r="L11" s="46"/>
      <c r="M11" s="46"/>
      <c r="N11" s="47">
        <f t="shared" si="0"/>
        <v>30</v>
      </c>
      <c r="O11" s="47">
        <f>+N11</f>
        <v>30</v>
      </c>
      <c r="P11" s="47">
        <f t="shared" si="1"/>
        <v>5</v>
      </c>
    </row>
    <row r="12" spans="1:16" x14ac:dyDescent="0.2">
      <c r="A12" s="15" t="s">
        <v>449</v>
      </c>
      <c r="B12" s="48" t="s">
        <v>117</v>
      </c>
      <c r="C12" s="15"/>
      <c r="D12" s="48"/>
      <c r="E12" s="48">
        <v>23</v>
      </c>
      <c r="F12" s="48">
        <v>14</v>
      </c>
      <c r="G12" s="48">
        <v>6</v>
      </c>
      <c r="H12" s="48"/>
      <c r="I12" s="48">
        <v>8</v>
      </c>
      <c r="J12" s="48"/>
      <c r="K12" s="48"/>
      <c r="L12" s="48"/>
      <c r="M12" s="48"/>
      <c r="N12" s="62">
        <f t="shared" si="0"/>
        <v>51</v>
      </c>
      <c r="O12" s="62"/>
      <c r="P12" s="62">
        <f t="shared" si="1"/>
        <v>4</v>
      </c>
    </row>
    <row r="13" spans="1:16" x14ac:dyDescent="0.2">
      <c r="A13" s="11" t="s">
        <v>457</v>
      </c>
      <c r="B13" s="46" t="s">
        <v>32</v>
      </c>
      <c r="C13" s="11" t="s">
        <v>502</v>
      </c>
      <c r="D13" s="46"/>
      <c r="E13" s="46">
        <v>21</v>
      </c>
      <c r="F13" s="46">
        <v>8</v>
      </c>
      <c r="G13" s="46"/>
      <c r="H13" s="46"/>
      <c r="I13" s="46">
        <v>6</v>
      </c>
      <c r="J13" s="46"/>
      <c r="K13" s="46"/>
      <c r="L13" s="46"/>
      <c r="M13" s="46"/>
      <c r="N13" s="47">
        <f t="shared" si="0"/>
        <v>35</v>
      </c>
      <c r="O13" s="47"/>
      <c r="P13" s="47">
        <f t="shared" si="1"/>
        <v>3</v>
      </c>
    </row>
    <row r="14" spans="1:16" s="8" customFormat="1" x14ac:dyDescent="0.2">
      <c r="A14" s="11" t="s">
        <v>666</v>
      </c>
      <c r="B14" s="46" t="s">
        <v>32</v>
      </c>
      <c r="C14" s="11" t="s">
        <v>665</v>
      </c>
      <c r="D14" s="46"/>
      <c r="E14" s="46"/>
      <c r="F14" s="46"/>
      <c r="G14" s="46"/>
      <c r="H14" s="46">
        <v>12</v>
      </c>
      <c r="I14" s="46"/>
      <c r="J14" s="46">
        <v>8</v>
      </c>
      <c r="K14" s="46">
        <v>4</v>
      </c>
      <c r="L14" s="46"/>
      <c r="M14" s="46">
        <v>8</v>
      </c>
      <c r="N14" s="47">
        <f t="shared" si="0"/>
        <v>32</v>
      </c>
      <c r="O14" s="47"/>
      <c r="P14" s="47">
        <f t="shared" si="1"/>
        <v>4</v>
      </c>
    </row>
    <row r="15" spans="1:16" s="8" customFormat="1" x14ac:dyDescent="0.2">
      <c r="A15" s="11" t="s">
        <v>68</v>
      </c>
      <c r="B15" s="46" t="s">
        <v>32</v>
      </c>
      <c r="C15" s="11" t="s">
        <v>71</v>
      </c>
      <c r="D15" s="46"/>
      <c r="E15" s="46">
        <v>20</v>
      </c>
      <c r="F15" s="46">
        <v>11</v>
      </c>
      <c r="G15" s="46"/>
      <c r="H15" s="46"/>
      <c r="I15" s="46"/>
      <c r="J15" s="46"/>
      <c r="K15" s="46"/>
      <c r="L15" s="46"/>
      <c r="M15" s="46"/>
      <c r="N15" s="47">
        <f t="shared" si="0"/>
        <v>31</v>
      </c>
      <c r="O15" s="47"/>
      <c r="P15" s="47">
        <f t="shared" si="1"/>
        <v>2</v>
      </c>
    </row>
    <row r="16" spans="1:16" s="8" customFormat="1" x14ac:dyDescent="0.2">
      <c r="A16" s="11" t="s">
        <v>454</v>
      </c>
      <c r="B16" s="46" t="s">
        <v>32</v>
      </c>
      <c r="C16" s="11" t="s">
        <v>504</v>
      </c>
      <c r="D16" s="46"/>
      <c r="E16" s="46">
        <v>14</v>
      </c>
      <c r="F16" s="46">
        <v>12</v>
      </c>
      <c r="G16" s="46"/>
      <c r="H16" s="46"/>
      <c r="I16" s="46">
        <v>2</v>
      </c>
      <c r="J16" s="46"/>
      <c r="K16" s="46"/>
      <c r="L16" s="46"/>
      <c r="M16" s="46"/>
      <c r="N16" s="47">
        <f t="shared" si="0"/>
        <v>28</v>
      </c>
      <c r="O16" s="47"/>
      <c r="P16" s="47">
        <f t="shared" si="1"/>
        <v>3</v>
      </c>
    </row>
    <row r="17" spans="1:16" s="8" customFormat="1" x14ac:dyDescent="0.2">
      <c r="A17" s="22" t="s">
        <v>621</v>
      </c>
      <c r="B17" s="52" t="s">
        <v>32</v>
      </c>
      <c r="C17" s="12" t="s">
        <v>622</v>
      </c>
      <c r="D17" s="46"/>
      <c r="E17" s="46"/>
      <c r="F17" s="46"/>
      <c r="G17" s="52">
        <v>9</v>
      </c>
      <c r="H17" s="52"/>
      <c r="I17" s="52"/>
      <c r="J17" s="52"/>
      <c r="K17" s="52"/>
      <c r="L17" s="55">
        <v>4</v>
      </c>
      <c r="M17" s="55">
        <v>11</v>
      </c>
      <c r="N17" s="47">
        <f t="shared" si="0"/>
        <v>24</v>
      </c>
      <c r="O17" s="47"/>
      <c r="P17" s="47">
        <f t="shared" si="1"/>
        <v>3</v>
      </c>
    </row>
    <row r="18" spans="1:16" s="8" customFormat="1" x14ac:dyDescent="0.2">
      <c r="A18" s="11" t="s">
        <v>664</v>
      </c>
      <c r="B18" s="46" t="s">
        <v>32</v>
      </c>
      <c r="C18" s="11" t="s">
        <v>665</v>
      </c>
      <c r="D18" s="46"/>
      <c r="E18" s="46"/>
      <c r="F18" s="46"/>
      <c r="G18" s="46"/>
      <c r="H18" s="46">
        <v>2</v>
      </c>
      <c r="I18" s="46"/>
      <c r="J18" s="46">
        <v>6</v>
      </c>
      <c r="K18" s="46">
        <v>11</v>
      </c>
      <c r="L18" s="46"/>
      <c r="M18" s="46">
        <v>4</v>
      </c>
      <c r="N18" s="47">
        <f t="shared" si="0"/>
        <v>23</v>
      </c>
      <c r="O18" s="47"/>
      <c r="P18" s="47">
        <f t="shared" si="1"/>
        <v>4</v>
      </c>
    </row>
    <row r="19" spans="1:16" s="8" customFormat="1" x14ac:dyDescent="0.2">
      <c r="A19" s="15" t="s">
        <v>335</v>
      </c>
      <c r="B19" s="48" t="s">
        <v>117</v>
      </c>
      <c r="C19" s="15"/>
      <c r="D19" s="48"/>
      <c r="E19" s="48">
        <v>12</v>
      </c>
      <c r="F19" s="48">
        <v>10</v>
      </c>
      <c r="G19" s="48"/>
      <c r="H19" s="48"/>
      <c r="I19" s="48"/>
      <c r="J19" s="48"/>
      <c r="K19" s="48"/>
      <c r="L19" s="48"/>
      <c r="M19" s="48"/>
      <c r="N19" s="62">
        <f t="shared" si="0"/>
        <v>22</v>
      </c>
      <c r="O19" s="62"/>
      <c r="P19" s="62">
        <f t="shared" si="1"/>
        <v>2</v>
      </c>
    </row>
    <row r="20" spans="1:16" s="8" customFormat="1" x14ac:dyDescent="0.2">
      <c r="A20" s="15" t="s">
        <v>450</v>
      </c>
      <c r="B20" s="48" t="s">
        <v>117</v>
      </c>
      <c r="C20" s="15"/>
      <c r="D20" s="48"/>
      <c r="E20" s="48">
        <v>22</v>
      </c>
      <c r="F20" s="48"/>
      <c r="G20" s="48"/>
      <c r="H20" s="48"/>
      <c r="I20" s="48"/>
      <c r="J20" s="48"/>
      <c r="K20" s="48"/>
      <c r="L20" s="48"/>
      <c r="M20" s="48"/>
      <c r="N20" s="62">
        <f t="shared" si="0"/>
        <v>22</v>
      </c>
      <c r="O20" s="62"/>
      <c r="P20" s="62">
        <f t="shared" si="1"/>
        <v>1</v>
      </c>
    </row>
    <row r="21" spans="1:16" s="8" customFormat="1" x14ac:dyDescent="0.2">
      <c r="A21" s="11" t="s">
        <v>108</v>
      </c>
      <c r="B21" s="46" t="s">
        <v>32</v>
      </c>
      <c r="C21" s="11" t="s">
        <v>120</v>
      </c>
      <c r="D21" s="46"/>
      <c r="E21" s="46">
        <v>6</v>
      </c>
      <c r="F21" s="46"/>
      <c r="G21" s="46"/>
      <c r="H21" s="46">
        <v>6</v>
      </c>
      <c r="I21" s="46"/>
      <c r="J21" s="46">
        <v>2</v>
      </c>
      <c r="K21" s="46">
        <v>6</v>
      </c>
      <c r="L21" s="46"/>
      <c r="M21" s="46"/>
      <c r="N21" s="47">
        <f t="shared" si="0"/>
        <v>20</v>
      </c>
      <c r="O21" s="47"/>
      <c r="P21" s="47">
        <f t="shared" si="1"/>
        <v>4</v>
      </c>
    </row>
    <row r="22" spans="1:16" x14ac:dyDescent="0.2">
      <c r="A22" s="11" t="s">
        <v>367</v>
      </c>
      <c r="B22" s="46" t="s">
        <v>32</v>
      </c>
      <c r="C22" s="11" t="s">
        <v>368</v>
      </c>
      <c r="D22" s="46"/>
      <c r="E22" s="46">
        <v>3</v>
      </c>
      <c r="F22" s="46">
        <v>15</v>
      </c>
      <c r="G22" s="46"/>
      <c r="H22" s="46"/>
      <c r="I22" s="46"/>
      <c r="J22" s="46"/>
      <c r="K22" s="46"/>
      <c r="L22" s="46"/>
      <c r="M22" s="46"/>
      <c r="N22" s="47">
        <f t="shared" si="0"/>
        <v>18</v>
      </c>
      <c r="O22" s="47"/>
      <c r="P22" s="47">
        <f t="shared" si="1"/>
        <v>2</v>
      </c>
    </row>
    <row r="23" spans="1:16" s="8" customFormat="1" x14ac:dyDescent="0.2">
      <c r="A23" s="11" t="s">
        <v>667</v>
      </c>
      <c r="B23" s="46" t="s">
        <v>32</v>
      </c>
      <c r="C23" s="11" t="s">
        <v>121</v>
      </c>
      <c r="D23" s="46"/>
      <c r="E23" s="46"/>
      <c r="F23" s="46"/>
      <c r="G23" s="46"/>
      <c r="H23" s="46">
        <v>8</v>
      </c>
      <c r="I23" s="46"/>
      <c r="J23" s="46">
        <v>7</v>
      </c>
      <c r="K23" s="46"/>
      <c r="L23" s="46"/>
      <c r="M23" s="46">
        <v>3</v>
      </c>
      <c r="N23" s="47">
        <f t="shared" si="0"/>
        <v>18</v>
      </c>
      <c r="O23" s="47"/>
      <c r="P23" s="47">
        <f t="shared" si="1"/>
        <v>3</v>
      </c>
    </row>
    <row r="24" spans="1:16" s="8" customFormat="1" x14ac:dyDescent="0.2">
      <c r="A24" s="11" t="s">
        <v>144</v>
      </c>
      <c r="B24" s="46" t="s">
        <v>32</v>
      </c>
      <c r="C24" s="11" t="s">
        <v>150</v>
      </c>
      <c r="D24" s="46">
        <v>9</v>
      </c>
      <c r="E24" s="46">
        <v>8</v>
      </c>
      <c r="F24" s="46"/>
      <c r="G24" s="46"/>
      <c r="H24" s="46"/>
      <c r="I24" s="46"/>
      <c r="J24" s="46"/>
      <c r="K24" s="46"/>
      <c r="L24" s="46"/>
      <c r="M24" s="46"/>
      <c r="N24" s="47">
        <f t="shared" si="0"/>
        <v>17</v>
      </c>
      <c r="O24" s="47"/>
      <c r="P24" s="47">
        <f t="shared" si="1"/>
        <v>2</v>
      </c>
    </row>
    <row r="25" spans="1:16" x14ac:dyDescent="0.2">
      <c r="A25" s="15" t="s">
        <v>455</v>
      </c>
      <c r="B25" s="48" t="s">
        <v>117</v>
      </c>
      <c r="C25" s="15"/>
      <c r="D25" s="48"/>
      <c r="E25" s="48">
        <v>11</v>
      </c>
      <c r="F25" s="48">
        <v>6</v>
      </c>
      <c r="G25" s="48"/>
      <c r="H25" s="48"/>
      <c r="I25" s="48"/>
      <c r="J25" s="48"/>
      <c r="K25" s="48"/>
      <c r="L25" s="48"/>
      <c r="M25" s="48"/>
      <c r="N25" s="62">
        <f t="shared" si="0"/>
        <v>17</v>
      </c>
      <c r="O25" s="62"/>
      <c r="P25" s="62">
        <f t="shared" si="1"/>
        <v>2</v>
      </c>
    </row>
    <row r="26" spans="1:16" s="8" customFormat="1" x14ac:dyDescent="0.2">
      <c r="A26" s="11" t="s">
        <v>627</v>
      </c>
      <c r="B26" s="46" t="s">
        <v>32</v>
      </c>
      <c r="C26" s="11" t="s">
        <v>618</v>
      </c>
      <c r="D26" s="46"/>
      <c r="E26" s="46"/>
      <c r="F26" s="46"/>
      <c r="G26" s="46">
        <v>3</v>
      </c>
      <c r="H26" s="46"/>
      <c r="I26" s="46"/>
      <c r="J26" s="46"/>
      <c r="K26" s="46">
        <v>8</v>
      </c>
      <c r="L26" s="46"/>
      <c r="M26" s="46">
        <v>5</v>
      </c>
      <c r="N26" s="47">
        <f t="shared" si="0"/>
        <v>16</v>
      </c>
      <c r="O26" s="47"/>
      <c r="P26" s="47">
        <f t="shared" si="1"/>
        <v>3</v>
      </c>
    </row>
    <row r="27" spans="1:16" x14ac:dyDescent="0.2">
      <c r="A27" s="15" t="s">
        <v>452</v>
      </c>
      <c r="B27" s="48" t="s">
        <v>117</v>
      </c>
      <c r="C27" s="15"/>
      <c r="D27" s="48"/>
      <c r="E27" s="48">
        <v>16</v>
      </c>
      <c r="F27" s="48"/>
      <c r="G27" s="48"/>
      <c r="H27" s="48"/>
      <c r="I27" s="48"/>
      <c r="J27" s="48"/>
      <c r="K27" s="48"/>
      <c r="L27" s="48"/>
      <c r="M27" s="48"/>
      <c r="N27" s="62">
        <f t="shared" si="0"/>
        <v>16</v>
      </c>
      <c r="O27" s="62"/>
      <c r="P27" s="62">
        <f t="shared" si="1"/>
        <v>1</v>
      </c>
    </row>
    <row r="28" spans="1:16" x14ac:dyDescent="0.2">
      <c r="A28" s="15" t="s">
        <v>453</v>
      </c>
      <c r="B28" s="48" t="s">
        <v>117</v>
      </c>
      <c r="C28" s="15"/>
      <c r="D28" s="48"/>
      <c r="E28" s="48">
        <v>15</v>
      </c>
      <c r="F28" s="48"/>
      <c r="G28" s="48"/>
      <c r="H28" s="48"/>
      <c r="I28" s="48"/>
      <c r="J28" s="48"/>
      <c r="K28" s="48"/>
      <c r="L28" s="48"/>
      <c r="M28" s="48"/>
      <c r="N28" s="62">
        <f t="shared" si="0"/>
        <v>15</v>
      </c>
      <c r="O28" s="62"/>
      <c r="P28" s="62">
        <f t="shared" si="1"/>
        <v>1</v>
      </c>
    </row>
    <row r="29" spans="1:16" x14ac:dyDescent="0.2">
      <c r="A29" s="11" t="s">
        <v>113</v>
      </c>
      <c r="B29" s="51" t="s">
        <v>32</v>
      </c>
      <c r="C29" s="11" t="s">
        <v>119</v>
      </c>
      <c r="D29" s="46"/>
      <c r="E29" s="46">
        <v>9</v>
      </c>
      <c r="F29" s="46">
        <v>5</v>
      </c>
      <c r="G29" s="46"/>
      <c r="H29" s="46"/>
      <c r="I29" s="46"/>
      <c r="J29" s="46"/>
      <c r="K29" s="46"/>
      <c r="L29" s="46"/>
      <c r="M29" s="46"/>
      <c r="N29" s="47">
        <f t="shared" si="0"/>
        <v>14</v>
      </c>
      <c r="O29" s="47"/>
      <c r="P29" s="47">
        <f t="shared" si="1"/>
        <v>2</v>
      </c>
    </row>
    <row r="30" spans="1:16" ht="15" x14ac:dyDescent="0.25">
      <c r="A30" s="5" t="s">
        <v>456</v>
      </c>
      <c r="B30" s="48" t="s">
        <v>117</v>
      </c>
      <c r="C30" s="15"/>
      <c r="D30" s="15"/>
      <c r="E30" s="48">
        <v>4</v>
      </c>
      <c r="F30" s="48">
        <v>9</v>
      </c>
      <c r="G30" s="48"/>
      <c r="H30" s="15"/>
      <c r="I30" s="48"/>
      <c r="J30" s="48"/>
      <c r="K30" s="48"/>
      <c r="L30" s="63"/>
      <c r="M30" s="63"/>
      <c r="N30" s="62">
        <f t="shared" si="0"/>
        <v>13</v>
      </c>
      <c r="O30" s="62"/>
      <c r="P30" s="62">
        <f t="shared" si="1"/>
        <v>2</v>
      </c>
    </row>
    <row r="31" spans="1:16" s="8" customFormat="1" x14ac:dyDescent="0.2">
      <c r="A31" s="11" t="s">
        <v>631</v>
      </c>
      <c r="B31" s="46" t="s">
        <v>32</v>
      </c>
      <c r="C31" s="11" t="s">
        <v>630</v>
      </c>
      <c r="D31" s="46"/>
      <c r="E31" s="46"/>
      <c r="F31" s="46"/>
      <c r="G31" s="46">
        <v>1</v>
      </c>
      <c r="H31" s="46"/>
      <c r="I31" s="46"/>
      <c r="J31" s="46">
        <v>3</v>
      </c>
      <c r="K31" s="46">
        <v>3</v>
      </c>
      <c r="L31" s="46"/>
      <c r="M31" s="46">
        <v>6</v>
      </c>
      <c r="N31" s="47">
        <f t="shared" si="0"/>
        <v>13</v>
      </c>
      <c r="O31" s="47"/>
      <c r="P31" s="47">
        <f t="shared" si="1"/>
        <v>4</v>
      </c>
    </row>
    <row r="32" spans="1:16" s="8" customFormat="1" x14ac:dyDescent="0.2">
      <c r="A32" s="11" t="s">
        <v>624</v>
      </c>
      <c r="B32" s="46" t="s">
        <v>32</v>
      </c>
      <c r="C32" s="11" t="s">
        <v>73</v>
      </c>
      <c r="D32" s="46"/>
      <c r="E32" s="46"/>
      <c r="F32" s="46"/>
      <c r="G32" s="46">
        <v>7</v>
      </c>
      <c r="H32" s="46"/>
      <c r="I32" s="46"/>
      <c r="J32" s="46">
        <v>5</v>
      </c>
      <c r="K32" s="46" t="s">
        <v>437</v>
      </c>
      <c r="L32" s="46"/>
      <c r="M32" s="46"/>
      <c r="N32" s="47">
        <f t="shared" si="0"/>
        <v>12</v>
      </c>
      <c r="O32" s="47"/>
      <c r="P32" s="47">
        <f t="shared" si="1"/>
        <v>2</v>
      </c>
    </row>
    <row r="33" spans="1:16" x14ac:dyDescent="0.2">
      <c r="A33" s="11" t="s">
        <v>185</v>
      </c>
      <c r="B33" s="46" t="s">
        <v>32</v>
      </c>
      <c r="C33" s="11" t="s">
        <v>199</v>
      </c>
      <c r="D33" s="46"/>
      <c r="E33" s="46">
        <v>1</v>
      </c>
      <c r="F33" s="46">
        <v>3</v>
      </c>
      <c r="G33" s="46"/>
      <c r="H33" s="46">
        <v>3</v>
      </c>
      <c r="I33" s="46">
        <v>4</v>
      </c>
      <c r="J33" s="46"/>
      <c r="K33" s="46"/>
      <c r="L33" s="46"/>
      <c r="M33" s="46"/>
      <c r="N33" s="47">
        <f t="shared" si="0"/>
        <v>11</v>
      </c>
      <c r="O33" s="47"/>
      <c r="P33" s="47">
        <f t="shared" si="1"/>
        <v>4</v>
      </c>
    </row>
    <row r="34" spans="1:16" s="8" customFormat="1" x14ac:dyDescent="0.2">
      <c r="A34" s="15" t="s">
        <v>620</v>
      </c>
      <c r="B34" s="48" t="s">
        <v>117</v>
      </c>
      <c r="C34" s="15"/>
      <c r="D34" s="48"/>
      <c r="E34" s="48"/>
      <c r="F34" s="48"/>
      <c r="G34" s="48">
        <v>11</v>
      </c>
      <c r="H34" s="48"/>
      <c r="I34" s="48"/>
      <c r="J34" s="48"/>
      <c r="K34" s="48"/>
      <c r="L34" s="48"/>
      <c r="M34" s="48"/>
      <c r="N34" s="62">
        <f t="shared" si="0"/>
        <v>11</v>
      </c>
      <c r="O34" s="62"/>
      <c r="P34" s="62">
        <f t="shared" si="1"/>
        <v>1</v>
      </c>
    </row>
    <row r="35" spans="1:16" x14ac:dyDescent="0.2">
      <c r="A35" s="15" t="s">
        <v>234</v>
      </c>
      <c r="B35" s="48" t="s">
        <v>117</v>
      </c>
      <c r="C35" s="15"/>
      <c r="D35" s="48"/>
      <c r="E35" s="48">
        <v>10</v>
      </c>
      <c r="F35" s="48"/>
      <c r="G35" s="48"/>
      <c r="H35" s="48"/>
      <c r="I35" s="48"/>
      <c r="J35" s="48"/>
      <c r="K35" s="48"/>
      <c r="L35" s="48"/>
      <c r="M35" s="48"/>
      <c r="N35" s="62">
        <f t="shared" si="0"/>
        <v>10</v>
      </c>
      <c r="O35" s="62"/>
      <c r="P35" s="62">
        <f t="shared" si="1"/>
        <v>1</v>
      </c>
    </row>
    <row r="36" spans="1:16" s="8" customFormat="1" ht="12" customHeight="1" x14ac:dyDescent="0.2">
      <c r="A36" s="11" t="s">
        <v>541</v>
      </c>
      <c r="B36" s="46" t="s">
        <v>32</v>
      </c>
      <c r="C36" s="11" t="s">
        <v>103</v>
      </c>
      <c r="D36" s="46"/>
      <c r="E36" s="46"/>
      <c r="F36" s="46">
        <v>2</v>
      </c>
      <c r="G36" s="46"/>
      <c r="H36" s="46"/>
      <c r="I36" s="46"/>
      <c r="J36" s="46"/>
      <c r="K36" s="46"/>
      <c r="L36" s="46"/>
      <c r="M36" s="46">
        <v>7</v>
      </c>
      <c r="N36" s="47">
        <f t="shared" si="0"/>
        <v>9</v>
      </c>
      <c r="O36" s="47"/>
      <c r="P36" s="47">
        <f t="shared" si="1"/>
        <v>2</v>
      </c>
    </row>
    <row r="37" spans="1:16" x14ac:dyDescent="0.2">
      <c r="A37" s="11" t="s">
        <v>750</v>
      </c>
      <c r="B37" s="46" t="s">
        <v>32</v>
      </c>
      <c r="C37" s="11" t="s">
        <v>843</v>
      </c>
      <c r="D37" s="46"/>
      <c r="E37" s="46"/>
      <c r="F37" s="46"/>
      <c r="G37" s="46"/>
      <c r="H37" s="46"/>
      <c r="I37" s="46"/>
      <c r="J37" s="46"/>
      <c r="K37" s="46"/>
      <c r="L37" s="46"/>
      <c r="M37" s="46">
        <v>9</v>
      </c>
      <c r="N37" s="47">
        <f t="shared" si="0"/>
        <v>9</v>
      </c>
      <c r="O37" s="47"/>
      <c r="P37" s="47">
        <f t="shared" si="1"/>
        <v>1</v>
      </c>
    </row>
    <row r="38" spans="1:16" x14ac:dyDescent="0.2">
      <c r="A38" s="11" t="s">
        <v>194</v>
      </c>
      <c r="B38" s="46" t="s">
        <v>32</v>
      </c>
      <c r="C38" s="11" t="s">
        <v>119</v>
      </c>
      <c r="D38" s="46"/>
      <c r="E38" s="46">
        <v>7</v>
      </c>
      <c r="F38" s="46">
        <v>1</v>
      </c>
      <c r="G38" s="46"/>
      <c r="H38" s="46"/>
      <c r="I38" s="46"/>
      <c r="J38" s="46"/>
      <c r="K38" s="46"/>
      <c r="L38" s="46"/>
      <c r="M38" s="46"/>
      <c r="N38" s="47">
        <f t="shared" si="0"/>
        <v>8</v>
      </c>
      <c r="O38" s="47"/>
      <c r="P38" s="47">
        <f t="shared" si="1"/>
        <v>2</v>
      </c>
    </row>
    <row r="39" spans="1:16" x14ac:dyDescent="0.2">
      <c r="A39" s="11" t="s">
        <v>742</v>
      </c>
      <c r="B39" s="46" t="s">
        <v>32</v>
      </c>
      <c r="C39" s="11"/>
      <c r="D39" s="46"/>
      <c r="E39" s="46"/>
      <c r="F39" s="46"/>
      <c r="G39" s="46"/>
      <c r="H39" s="46"/>
      <c r="I39" s="46"/>
      <c r="J39" s="46"/>
      <c r="K39" s="46"/>
      <c r="L39" s="46">
        <v>8</v>
      </c>
      <c r="M39" s="46"/>
      <c r="N39" s="47">
        <f t="shared" si="0"/>
        <v>8</v>
      </c>
      <c r="O39" s="47"/>
      <c r="P39" s="47">
        <f t="shared" si="1"/>
        <v>1</v>
      </c>
    </row>
    <row r="40" spans="1:16" x14ac:dyDescent="0.2">
      <c r="A40" s="15" t="s">
        <v>623</v>
      </c>
      <c r="B40" s="48" t="s">
        <v>117</v>
      </c>
      <c r="C40" s="15"/>
      <c r="D40" s="48"/>
      <c r="E40" s="48"/>
      <c r="F40" s="48"/>
      <c r="G40" s="48">
        <v>8</v>
      </c>
      <c r="H40" s="48"/>
      <c r="I40" s="48"/>
      <c r="J40" s="48"/>
      <c r="K40" s="48"/>
      <c r="L40" s="48"/>
      <c r="M40" s="48"/>
      <c r="N40" s="62">
        <f t="shared" si="0"/>
        <v>8</v>
      </c>
      <c r="O40" s="62"/>
      <c r="P40" s="62">
        <f t="shared" si="1"/>
        <v>1</v>
      </c>
    </row>
    <row r="41" spans="1:16" x14ac:dyDescent="0.2">
      <c r="A41" s="11" t="s">
        <v>539</v>
      </c>
      <c r="B41" s="46" t="s">
        <v>32</v>
      </c>
      <c r="C41" s="11" t="s">
        <v>118</v>
      </c>
      <c r="D41" s="46"/>
      <c r="E41" s="46"/>
      <c r="F41" s="46">
        <v>7</v>
      </c>
      <c r="G41" s="46"/>
      <c r="H41" s="46"/>
      <c r="I41" s="46"/>
      <c r="J41" s="46"/>
      <c r="K41" s="46"/>
      <c r="L41" s="46"/>
      <c r="M41" s="46"/>
      <c r="N41" s="47">
        <f t="shared" si="0"/>
        <v>7</v>
      </c>
      <c r="O41" s="47"/>
      <c r="P41" s="47">
        <f t="shared" si="1"/>
        <v>1</v>
      </c>
    </row>
    <row r="42" spans="1:16" x14ac:dyDescent="0.2">
      <c r="A42" s="6" t="s">
        <v>625</v>
      </c>
      <c r="B42" s="46" t="s">
        <v>32</v>
      </c>
      <c r="C42" s="6" t="s">
        <v>626</v>
      </c>
      <c r="D42" s="57"/>
      <c r="E42" s="57"/>
      <c r="F42" s="57"/>
      <c r="G42" s="57">
        <v>5</v>
      </c>
      <c r="H42" s="57"/>
      <c r="I42" s="57"/>
      <c r="J42" s="57"/>
      <c r="K42" s="57"/>
      <c r="L42" s="57" t="s">
        <v>404</v>
      </c>
      <c r="M42" s="57"/>
      <c r="N42" s="47">
        <f t="shared" si="0"/>
        <v>5</v>
      </c>
      <c r="O42" s="47"/>
      <c r="P42" s="47">
        <f t="shared" si="1"/>
        <v>1</v>
      </c>
    </row>
    <row r="43" spans="1:16" x14ac:dyDescent="0.2">
      <c r="A43" s="11" t="s">
        <v>540</v>
      </c>
      <c r="B43" s="46" t="s">
        <v>32</v>
      </c>
      <c r="C43" s="11" t="s">
        <v>118</v>
      </c>
      <c r="D43" s="46"/>
      <c r="E43" s="46"/>
      <c r="F43" s="46">
        <v>4</v>
      </c>
      <c r="G43" s="46"/>
      <c r="H43" s="46"/>
      <c r="I43" s="46"/>
      <c r="J43" s="46"/>
      <c r="K43" s="46"/>
      <c r="L43" s="46"/>
      <c r="M43" s="46"/>
      <c r="N43" s="47">
        <f t="shared" si="0"/>
        <v>4</v>
      </c>
      <c r="O43" s="47"/>
      <c r="P43" s="47">
        <f t="shared" si="1"/>
        <v>1</v>
      </c>
    </row>
    <row r="44" spans="1:16" x14ac:dyDescent="0.2">
      <c r="A44" s="11" t="s">
        <v>699</v>
      </c>
      <c r="B44" s="46" t="s">
        <v>32</v>
      </c>
      <c r="C44" s="11" t="s">
        <v>840</v>
      </c>
      <c r="D44" s="46"/>
      <c r="E44" s="46"/>
      <c r="F44" s="46"/>
      <c r="G44" s="46"/>
      <c r="H44" s="46"/>
      <c r="I44" s="46"/>
      <c r="J44" s="46">
        <v>4</v>
      </c>
      <c r="K44" s="46"/>
      <c r="L44" s="46"/>
      <c r="M44" s="46"/>
      <c r="N44" s="47">
        <f t="shared" si="0"/>
        <v>4</v>
      </c>
      <c r="O44" s="47"/>
      <c r="P44" s="47">
        <f t="shared" si="1"/>
        <v>1</v>
      </c>
    </row>
    <row r="45" spans="1:16" x14ac:dyDescent="0.2">
      <c r="A45" s="11" t="s">
        <v>628</v>
      </c>
      <c r="B45" s="46" t="s">
        <v>32</v>
      </c>
      <c r="C45" s="11" t="s">
        <v>629</v>
      </c>
      <c r="D45" s="46"/>
      <c r="E45" s="46"/>
      <c r="F45" s="46"/>
      <c r="G45" s="46">
        <v>2</v>
      </c>
      <c r="H45" s="46">
        <v>1</v>
      </c>
      <c r="I45" s="46"/>
      <c r="J45" s="46"/>
      <c r="K45" s="46"/>
      <c r="L45" s="46"/>
      <c r="M45" s="46"/>
      <c r="N45" s="47">
        <f t="shared" si="0"/>
        <v>3</v>
      </c>
      <c r="O45" s="47"/>
      <c r="P45" s="47">
        <f t="shared" si="1"/>
        <v>2</v>
      </c>
    </row>
    <row r="46" spans="1:16" x14ac:dyDescent="0.2">
      <c r="A46" s="11" t="s">
        <v>700</v>
      </c>
      <c r="B46" s="46" t="s">
        <v>32</v>
      </c>
      <c r="C46" s="11" t="s">
        <v>841</v>
      </c>
      <c r="D46" s="46"/>
      <c r="E46" s="46"/>
      <c r="F46" s="46"/>
      <c r="G46" s="46"/>
      <c r="H46" s="46"/>
      <c r="I46" s="46"/>
      <c r="J46" s="46">
        <v>1</v>
      </c>
      <c r="K46" s="46"/>
      <c r="L46" s="46">
        <v>2</v>
      </c>
      <c r="M46" s="46"/>
      <c r="N46" s="47">
        <f t="shared" si="0"/>
        <v>3</v>
      </c>
      <c r="O46" s="47"/>
      <c r="P46" s="47">
        <f t="shared" si="1"/>
        <v>2</v>
      </c>
    </row>
    <row r="47" spans="1:16" x14ac:dyDescent="0.2">
      <c r="A47" s="11" t="s">
        <v>807</v>
      </c>
      <c r="B47" s="46" t="s">
        <v>32</v>
      </c>
      <c r="C47" s="11" t="s">
        <v>842</v>
      </c>
      <c r="D47" s="46"/>
      <c r="E47" s="46"/>
      <c r="F47" s="46"/>
      <c r="G47" s="46"/>
      <c r="H47" s="46"/>
      <c r="I47" s="46"/>
      <c r="J47" s="46"/>
      <c r="K47" s="46"/>
      <c r="L47" s="46"/>
      <c r="M47" s="46">
        <v>2</v>
      </c>
      <c r="N47" s="47">
        <f t="shared" si="0"/>
        <v>2</v>
      </c>
      <c r="O47" s="47"/>
      <c r="P47" s="47">
        <f t="shared" si="1"/>
        <v>1</v>
      </c>
    </row>
    <row r="48" spans="1:16" x14ac:dyDescent="0.2">
      <c r="A48" s="11" t="s">
        <v>369</v>
      </c>
      <c r="B48" s="46" t="s">
        <v>32</v>
      </c>
      <c r="C48" s="11" t="s">
        <v>370</v>
      </c>
      <c r="D48" s="46">
        <v>2</v>
      </c>
      <c r="E48" s="46"/>
      <c r="F48" s="46"/>
      <c r="G48" s="46"/>
      <c r="H48" s="46"/>
      <c r="I48" s="46"/>
      <c r="J48" s="46"/>
      <c r="K48" s="46"/>
      <c r="L48" s="46"/>
      <c r="M48" s="46"/>
      <c r="N48" s="47">
        <f t="shared" si="0"/>
        <v>2</v>
      </c>
      <c r="O48" s="47"/>
      <c r="P48" s="47">
        <f t="shared" si="1"/>
        <v>1</v>
      </c>
    </row>
    <row r="49" spans="1:17" x14ac:dyDescent="0.2">
      <c r="A49" s="11" t="s">
        <v>419</v>
      </c>
      <c r="B49" s="46" t="s">
        <v>32</v>
      </c>
      <c r="C49" s="11" t="s">
        <v>304</v>
      </c>
      <c r="D49" s="46">
        <v>1</v>
      </c>
      <c r="E49" s="46"/>
      <c r="F49" s="46"/>
      <c r="G49" s="46"/>
      <c r="H49" s="46"/>
      <c r="I49" s="46"/>
      <c r="J49" s="46"/>
      <c r="K49" s="46"/>
      <c r="L49" s="46"/>
      <c r="M49" s="46"/>
      <c r="N49" s="47">
        <f t="shared" si="0"/>
        <v>1</v>
      </c>
      <c r="O49" s="47"/>
      <c r="P49" s="47">
        <f t="shared" si="1"/>
        <v>1</v>
      </c>
    </row>
    <row r="50" spans="1:17" x14ac:dyDescent="0.2">
      <c r="A50" s="11" t="s">
        <v>751</v>
      </c>
      <c r="B50" s="46" t="s">
        <v>32</v>
      </c>
      <c r="C50" s="11" t="s">
        <v>212</v>
      </c>
      <c r="D50" s="46"/>
      <c r="E50" s="46"/>
      <c r="F50" s="46"/>
      <c r="G50" s="46"/>
      <c r="H50" s="46"/>
      <c r="I50" s="46"/>
      <c r="J50" s="46"/>
      <c r="K50" s="46"/>
      <c r="L50" s="46"/>
      <c r="M50" s="46">
        <v>1</v>
      </c>
      <c r="N50" s="47">
        <f t="shared" si="0"/>
        <v>1</v>
      </c>
      <c r="O50" s="47"/>
      <c r="P50" s="47">
        <f t="shared" si="1"/>
        <v>1</v>
      </c>
    </row>
    <row r="51" spans="1:17" s="8" customFormat="1" x14ac:dyDescent="0.2">
      <c r="A51" s="15" t="s">
        <v>677</v>
      </c>
      <c r="B51" s="48" t="s">
        <v>117</v>
      </c>
      <c r="C51" s="15"/>
      <c r="D51" s="48"/>
      <c r="E51" s="48"/>
      <c r="F51" s="48"/>
      <c r="G51" s="48"/>
      <c r="H51" s="48"/>
      <c r="I51" s="48" t="s">
        <v>437</v>
      </c>
      <c r="J51" s="48"/>
      <c r="K51" s="48"/>
      <c r="L51" s="48"/>
      <c r="M51" s="48"/>
      <c r="N51" s="62">
        <f t="shared" si="0"/>
        <v>0</v>
      </c>
      <c r="O51" s="62"/>
      <c r="P51" s="62">
        <f t="shared" si="1"/>
        <v>0</v>
      </c>
    </row>
    <row r="52" spans="1:17" x14ac:dyDescent="0.2">
      <c r="A52" s="20"/>
      <c r="B52" s="51"/>
      <c r="C52" s="20"/>
      <c r="D52" s="51"/>
      <c r="E52" s="51"/>
      <c r="F52" s="51"/>
      <c r="G52" s="51"/>
      <c r="H52" s="51"/>
      <c r="I52" s="51"/>
      <c r="J52" s="51"/>
      <c r="K52" s="51"/>
      <c r="L52" s="51"/>
      <c r="M52" s="51"/>
      <c r="N52" s="95"/>
      <c r="O52" s="95"/>
      <c r="P52" s="95"/>
      <c r="Q52" s="7"/>
    </row>
    <row r="53" spans="1:17" ht="15" x14ac:dyDescent="0.25">
      <c r="B53" s="70"/>
      <c r="C53" s="7"/>
      <c r="D53" s="20"/>
      <c r="E53" s="20"/>
      <c r="F53" s="20"/>
      <c r="G53" s="50"/>
      <c r="H53" s="7"/>
      <c r="I53" s="7"/>
      <c r="J53" s="7"/>
      <c r="K53" s="7"/>
      <c r="L53"/>
      <c r="M53"/>
      <c r="N53"/>
    </row>
    <row r="54" spans="1:17" ht="15" x14ac:dyDescent="0.25">
      <c r="A54" s="18" t="s">
        <v>30</v>
      </c>
      <c r="B54" s="49"/>
      <c r="C54"/>
      <c r="D54"/>
      <c r="E54"/>
      <c r="F54"/>
      <c r="G54" s="49"/>
      <c r="H54"/>
      <c r="I54"/>
      <c r="J54"/>
      <c r="K54"/>
      <c r="L54"/>
      <c r="M54"/>
    </row>
    <row r="55" spans="1:17" s="7" customFormat="1" x14ac:dyDescent="0.2">
      <c r="A55" s="109" t="s">
        <v>421</v>
      </c>
      <c r="B55" s="55" t="s">
        <v>32</v>
      </c>
      <c r="C55" s="22" t="s">
        <v>200</v>
      </c>
      <c r="D55" s="55">
        <v>17</v>
      </c>
      <c r="E55" s="55">
        <v>30</v>
      </c>
      <c r="F55" s="55">
        <v>20</v>
      </c>
      <c r="G55" s="55" t="s">
        <v>390</v>
      </c>
      <c r="H55" s="55" t="s">
        <v>390</v>
      </c>
      <c r="I55" s="55" t="s">
        <v>390</v>
      </c>
      <c r="J55" s="55">
        <v>1</v>
      </c>
      <c r="K55" s="55">
        <v>19</v>
      </c>
      <c r="L55" s="55">
        <v>21</v>
      </c>
      <c r="M55" s="55">
        <v>24</v>
      </c>
      <c r="N55" s="47">
        <f t="shared" ref="N55:N86" si="2">SUM(D55:M55)</f>
        <v>132</v>
      </c>
      <c r="O55" s="47">
        <f>+N55-J55</f>
        <v>131</v>
      </c>
      <c r="P55" s="47">
        <f t="shared" ref="P55:P86" si="3">COUNT(D55:M55)</f>
        <v>7</v>
      </c>
    </row>
    <row r="56" spans="1:17" customFormat="1" ht="15" x14ac:dyDescent="0.25">
      <c r="A56" s="11" t="s">
        <v>821</v>
      </c>
      <c r="B56" s="46" t="s">
        <v>32</v>
      </c>
      <c r="C56" s="11" t="s">
        <v>187</v>
      </c>
      <c r="D56" s="46">
        <v>24</v>
      </c>
      <c r="E56" s="46">
        <v>24</v>
      </c>
      <c r="F56" s="46">
        <v>16</v>
      </c>
      <c r="G56" s="46">
        <v>17</v>
      </c>
      <c r="H56" s="46">
        <v>9</v>
      </c>
      <c r="I56" s="46">
        <v>16</v>
      </c>
      <c r="J56" s="46"/>
      <c r="K56" s="46">
        <v>12</v>
      </c>
      <c r="L56" s="46">
        <v>15</v>
      </c>
      <c r="M56" s="46">
        <v>8</v>
      </c>
      <c r="N56" s="47">
        <f t="shared" si="2"/>
        <v>141</v>
      </c>
      <c r="O56" s="47">
        <f>+N56-H56-K56-M56</f>
        <v>112</v>
      </c>
      <c r="P56" s="47">
        <f t="shared" si="3"/>
        <v>9</v>
      </c>
    </row>
    <row r="57" spans="1:17" customFormat="1" ht="15" x14ac:dyDescent="0.25">
      <c r="A57" s="11" t="s">
        <v>198</v>
      </c>
      <c r="B57" s="46" t="s">
        <v>32</v>
      </c>
      <c r="C57" s="11" t="s">
        <v>200</v>
      </c>
      <c r="D57" s="46">
        <v>22</v>
      </c>
      <c r="E57" s="46">
        <v>22</v>
      </c>
      <c r="F57" s="46">
        <v>17</v>
      </c>
      <c r="G57" s="46">
        <v>16</v>
      </c>
      <c r="H57" s="46">
        <v>2</v>
      </c>
      <c r="I57" s="46">
        <v>9</v>
      </c>
      <c r="J57" s="46">
        <v>13</v>
      </c>
      <c r="K57" s="46">
        <v>18</v>
      </c>
      <c r="L57" s="46">
        <v>9</v>
      </c>
      <c r="M57" s="46"/>
      <c r="N57" s="47">
        <f t="shared" si="2"/>
        <v>128</v>
      </c>
      <c r="O57" s="47">
        <f>+N57-H57-I57-L57</f>
        <v>108</v>
      </c>
      <c r="P57" s="47">
        <f t="shared" si="3"/>
        <v>9</v>
      </c>
    </row>
    <row r="58" spans="1:17" customFormat="1" ht="15" x14ac:dyDescent="0.25">
      <c r="A58" s="22" t="s">
        <v>277</v>
      </c>
      <c r="B58" s="55" t="s">
        <v>32</v>
      </c>
      <c r="C58" s="22" t="s">
        <v>283</v>
      </c>
      <c r="D58" s="55">
        <v>20</v>
      </c>
      <c r="E58" s="55">
        <v>8</v>
      </c>
      <c r="F58" s="55">
        <v>3</v>
      </c>
      <c r="G58" s="55">
        <v>13</v>
      </c>
      <c r="H58" s="55">
        <v>12</v>
      </c>
      <c r="I58" s="55">
        <v>10</v>
      </c>
      <c r="J58" s="55">
        <v>17</v>
      </c>
      <c r="K58" s="55" t="s">
        <v>437</v>
      </c>
      <c r="L58" s="55">
        <v>8</v>
      </c>
      <c r="M58" s="55">
        <v>16</v>
      </c>
      <c r="N58" s="47">
        <f t="shared" si="2"/>
        <v>107</v>
      </c>
      <c r="O58" s="47">
        <f>+N58-F58-E58-L58</f>
        <v>88</v>
      </c>
      <c r="P58" s="47">
        <f t="shared" si="3"/>
        <v>9</v>
      </c>
    </row>
    <row r="59" spans="1:17" x14ac:dyDescent="0.2">
      <c r="A59" s="11" t="s">
        <v>69</v>
      </c>
      <c r="B59" s="46" t="s">
        <v>32</v>
      </c>
      <c r="C59" s="11" t="s">
        <v>74</v>
      </c>
      <c r="D59" s="46">
        <v>21</v>
      </c>
      <c r="E59" s="46"/>
      <c r="F59" s="46"/>
      <c r="G59" s="46">
        <v>5</v>
      </c>
      <c r="H59" s="46">
        <v>11</v>
      </c>
      <c r="I59" s="46"/>
      <c r="J59" s="46">
        <v>15</v>
      </c>
      <c r="K59" s="46">
        <v>15</v>
      </c>
      <c r="L59" s="46">
        <v>19</v>
      </c>
      <c r="M59" s="46"/>
      <c r="N59" s="47">
        <f t="shared" si="2"/>
        <v>86</v>
      </c>
      <c r="O59" s="47">
        <f>+N59</f>
        <v>86</v>
      </c>
      <c r="P59" s="47">
        <f t="shared" si="3"/>
        <v>6</v>
      </c>
    </row>
    <row r="60" spans="1:17" s="8" customFormat="1" x14ac:dyDescent="0.2">
      <c r="A60" s="22" t="s">
        <v>245</v>
      </c>
      <c r="B60" s="46" t="s">
        <v>32</v>
      </c>
      <c r="C60" s="22" t="s">
        <v>149</v>
      </c>
      <c r="D60" s="55">
        <v>1</v>
      </c>
      <c r="E60" s="55">
        <v>10</v>
      </c>
      <c r="F60" s="55">
        <v>14</v>
      </c>
      <c r="G60" s="55"/>
      <c r="H60" s="55"/>
      <c r="I60" s="55">
        <v>11</v>
      </c>
      <c r="J60" s="55">
        <v>10</v>
      </c>
      <c r="K60" s="55"/>
      <c r="L60" s="55">
        <v>6</v>
      </c>
      <c r="M60" s="55">
        <v>18</v>
      </c>
      <c r="N60" s="47">
        <f t="shared" si="2"/>
        <v>70</v>
      </c>
      <c r="O60" s="47">
        <f>+N60-D60</f>
        <v>69</v>
      </c>
      <c r="P60" s="47">
        <f t="shared" si="3"/>
        <v>7</v>
      </c>
    </row>
    <row r="61" spans="1:17" s="8" customFormat="1" x14ac:dyDescent="0.2">
      <c r="A61" s="11" t="s">
        <v>543</v>
      </c>
      <c r="B61" s="46" t="s">
        <v>32</v>
      </c>
      <c r="C61" s="11" t="s">
        <v>77</v>
      </c>
      <c r="D61" s="46"/>
      <c r="E61" s="46"/>
      <c r="F61" s="46">
        <v>9</v>
      </c>
      <c r="G61" s="46">
        <v>19</v>
      </c>
      <c r="H61" s="46">
        <v>8</v>
      </c>
      <c r="I61" s="46">
        <v>15</v>
      </c>
      <c r="J61" s="46">
        <v>11</v>
      </c>
      <c r="K61" s="46"/>
      <c r="L61" s="46"/>
      <c r="M61" s="46">
        <v>4</v>
      </c>
      <c r="N61" s="47">
        <f t="shared" si="2"/>
        <v>66</v>
      </c>
      <c r="O61" s="47">
        <f>+N61</f>
        <v>66</v>
      </c>
      <c r="P61" s="47">
        <f t="shared" si="3"/>
        <v>6</v>
      </c>
    </row>
    <row r="62" spans="1:17" s="8" customFormat="1" x14ac:dyDescent="0.2">
      <c r="A62" s="22" t="s">
        <v>424</v>
      </c>
      <c r="B62" s="55" t="s">
        <v>32</v>
      </c>
      <c r="C62" s="22" t="s">
        <v>301</v>
      </c>
      <c r="D62" s="55">
        <v>4</v>
      </c>
      <c r="E62" s="55">
        <v>16</v>
      </c>
      <c r="F62" s="55"/>
      <c r="G62" s="55">
        <v>10</v>
      </c>
      <c r="H62" s="55"/>
      <c r="I62" s="55"/>
      <c r="J62" s="55">
        <v>16</v>
      </c>
      <c r="K62" s="55">
        <v>8</v>
      </c>
      <c r="L62" s="55"/>
      <c r="M62" s="55">
        <v>3</v>
      </c>
      <c r="N62" s="47">
        <f t="shared" si="2"/>
        <v>57</v>
      </c>
      <c r="O62" s="47">
        <f>+N62</f>
        <v>57</v>
      </c>
      <c r="P62" s="47">
        <f t="shared" si="3"/>
        <v>6</v>
      </c>
    </row>
    <row r="63" spans="1:17" s="8" customFormat="1" x14ac:dyDescent="0.2">
      <c r="A63" s="22" t="s">
        <v>639</v>
      </c>
      <c r="B63" s="55" t="s">
        <v>32</v>
      </c>
      <c r="C63" s="22" t="s">
        <v>640</v>
      </c>
      <c r="D63" s="55"/>
      <c r="E63" s="55"/>
      <c r="F63" s="55"/>
      <c r="G63" s="55">
        <v>3</v>
      </c>
      <c r="H63" s="55">
        <v>10</v>
      </c>
      <c r="I63" s="55"/>
      <c r="J63" s="55">
        <v>9</v>
      </c>
      <c r="K63" s="55">
        <v>16</v>
      </c>
      <c r="L63" s="55" t="s">
        <v>390</v>
      </c>
      <c r="M63" s="55">
        <v>13</v>
      </c>
      <c r="N63" s="47">
        <f t="shared" si="2"/>
        <v>51</v>
      </c>
      <c r="O63" s="47">
        <f>+N63</f>
        <v>51</v>
      </c>
      <c r="P63" s="47">
        <f t="shared" si="3"/>
        <v>5</v>
      </c>
    </row>
    <row r="64" spans="1:17" s="8" customFormat="1" x14ac:dyDescent="0.2">
      <c r="A64" s="22" t="s">
        <v>294</v>
      </c>
      <c r="B64" s="55" t="s">
        <v>32</v>
      </c>
      <c r="C64" s="22" t="s">
        <v>301</v>
      </c>
      <c r="D64" s="55">
        <v>7</v>
      </c>
      <c r="E64" s="55">
        <v>6</v>
      </c>
      <c r="F64" s="55"/>
      <c r="G64" s="55">
        <v>12</v>
      </c>
      <c r="H64" s="52">
        <v>5</v>
      </c>
      <c r="I64" s="55"/>
      <c r="J64" s="55">
        <v>4</v>
      </c>
      <c r="K64" s="55">
        <v>14</v>
      </c>
      <c r="L64" s="55"/>
      <c r="M64" s="55"/>
      <c r="N64" s="47">
        <f t="shared" si="2"/>
        <v>48</v>
      </c>
      <c r="O64" s="47">
        <f>+N64</f>
        <v>48</v>
      </c>
      <c r="P64" s="47">
        <f t="shared" si="3"/>
        <v>6</v>
      </c>
    </row>
    <row r="65" spans="1:16" s="8" customFormat="1" x14ac:dyDescent="0.2">
      <c r="A65" s="22" t="s">
        <v>425</v>
      </c>
      <c r="B65" s="55" t="s">
        <v>32</v>
      </c>
      <c r="C65" s="22" t="s">
        <v>426</v>
      </c>
      <c r="D65" s="55">
        <v>3</v>
      </c>
      <c r="E65" s="55"/>
      <c r="F65" s="55">
        <v>4</v>
      </c>
      <c r="G65" s="55"/>
      <c r="H65" s="55">
        <v>3</v>
      </c>
      <c r="I65" s="55"/>
      <c r="J65" s="55">
        <v>19</v>
      </c>
      <c r="K65" s="55">
        <v>13</v>
      </c>
      <c r="L65" s="55"/>
      <c r="M65" s="55"/>
      <c r="N65" s="47">
        <f t="shared" si="2"/>
        <v>42</v>
      </c>
      <c r="O65" s="47">
        <f>+N65</f>
        <v>42</v>
      </c>
      <c r="P65" s="47">
        <f t="shared" si="3"/>
        <v>5</v>
      </c>
    </row>
    <row r="66" spans="1:16" x14ac:dyDescent="0.2">
      <c r="A66" s="5" t="s">
        <v>333</v>
      </c>
      <c r="B66" s="61" t="s">
        <v>117</v>
      </c>
      <c r="C66" s="5"/>
      <c r="D66" s="61"/>
      <c r="E66" s="61">
        <v>29</v>
      </c>
      <c r="F66" s="61">
        <v>21</v>
      </c>
      <c r="G66" s="61">
        <v>18</v>
      </c>
      <c r="H66" s="61"/>
      <c r="I66" s="61" t="s">
        <v>437</v>
      </c>
      <c r="J66" s="61"/>
      <c r="K66" s="61"/>
      <c r="L66" s="61">
        <v>18</v>
      </c>
      <c r="M66" s="61"/>
      <c r="N66" s="62">
        <f t="shared" si="2"/>
        <v>86</v>
      </c>
      <c r="O66" s="62"/>
      <c r="P66" s="62">
        <f t="shared" si="3"/>
        <v>4</v>
      </c>
    </row>
    <row r="67" spans="1:16" s="8" customFormat="1" x14ac:dyDescent="0.2">
      <c r="A67" s="22" t="s">
        <v>420</v>
      </c>
      <c r="B67" s="55" t="s">
        <v>32</v>
      </c>
      <c r="C67" s="22" t="s">
        <v>417</v>
      </c>
      <c r="D67" s="55">
        <v>23</v>
      </c>
      <c r="E67" s="55">
        <v>32</v>
      </c>
      <c r="F67" s="55">
        <v>15</v>
      </c>
      <c r="G67" s="55" t="s">
        <v>390</v>
      </c>
      <c r="H67" s="55"/>
      <c r="I67" s="55"/>
      <c r="J67" s="55"/>
      <c r="K67" s="55"/>
      <c r="L67" s="55"/>
      <c r="M67" s="55"/>
      <c r="N67" s="47">
        <f t="shared" si="2"/>
        <v>70</v>
      </c>
      <c r="O67" s="47"/>
      <c r="P67" s="47">
        <f t="shared" si="3"/>
        <v>3</v>
      </c>
    </row>
    <row r="68" spans="1:16" x14ac:dyDescent="0.2">
      <c r="A68" s="5" t="s">
        <v>276</v>
      </c>
      <c r="B68" s="61" t="s">
        <v>117</v>
      </c>
      <c r="C68" s="5"/>
      <c r="D68" s="61"/>
      <c r="E68" s="61">
        <v>13</v>
      </c>
      <c r="F68" s="61">
        <v>13</v>
      </c>
      <c r="G68" s="61"/>
      <c r="H68" s="61"/>
      <c r="I68" s="61"/>
      <c r="J68" s="61"/>
      <c r="K68" s="61"/>
      <c r="L68" s="61">
        <v>20</v>
      </c>
      <c r="M68" s="61"/>
      <c r="N68" s="62">
        <f t="shared" si="2"/>
        <v>46</v>
      </c>
      <c r="O68" s="62"/>
      <c r="P68" s="62">
        <f t="shared" si="3"/>
        <v>3</v>
      </c>
    </row>
    <row r="69" spans="1:16" s="8" customFormat="1" x14ac:dyDescent="0.2">
      <c r="A69" s="11" t="s">
        <v>440</v>
      </c>
      <c r="B69" s="46" t="s">
        <v>32</v>
      </c>
      <c r="C69" s="11" t="s">
        <v>260</v>
      </c>
      <c r="D69" s="46">
        <v>16</v>
      </c>
      <c r="E69" s="46">
        <v>25</v>
      </c>
      <c r="F69" s="46"/>
      <c r="G69" s="46"/>
      <c r="H69" s="46"/>
      <c r="I69" s="46"/>
      <c r="J69" s="46"/>
      <c r="K69" s="46"/>
      <c r="L69" s="46"/>
      <c r="M69" s="46"/>
      <c r="N69" s="47">
        <f t="shared" si="2"/>
        <v>41</v>
      </c>
      <c r="O69" s="47"/>
      <c r="P69" s="47">
        <f t="shared" si="3"/>
        <v>2</v>
      </c>
    </row>
    <row r="70" spans="1:16" s="8" customFormat="1" x14ac:dyDescent="0.2">
      <c r="A70" s="11" t="s">
        <v>165</v>
      </c>
      <c r="B70" s="46" t="s">
        <v>32</v>
      </c>
      <c r="C70" s="11" t="s">
        <v>77</v>
      </c>
      <c r="D70" s="46"/>
      <c r="E70" s="46">
        <v>7</v>
      </c>
      <c r="F70" s="46"/>
      <c r="G70" s="46"/>
      <c r="H70" s="46"/>
      <c r="I70" s="46">
        <v>13</v>
      </c>
      <c r="J70" s="46">
        <v>20</v>
      </c>
      <c r="K70" s="46"/>
      <c r="L70" s="46"/>
      <c r="M70" s="46"/>
      <c r="N70" s="47">
        <f t="shared" si="2"/>
        <v>40</v>
      </c>
      <c r="O70" s="47"/>
      <c r="P70" s="47">
        <f t="shared" si="3"/>
        <v>3</v>
      </c>
    </row>
    <row r="71" spans="1:16" s="8" customFormat="1" x14ac:dyDescent="0.2">
      <c r="A71" s="22" t="s">
        <v>375</v>
      </c>
      <c r="B71" s="55" t="s">
        <v>32</v>
      </c>
      <c r="C71" s="22" t="s">
        <v>73</v>
      </c>
      <c r="D71" s="55">
        <v>19</v>
      </c>
      <c r="E71" s="22"/>
      <c r="F71" s="22"/>
      <c r="G71" s="55">
        <v>8</v>
      </c>
      <c r="H71" s="22"/>
      <c r="I71" s="22"/>
      <c r="J71" s="55">
        <v>12</v>
      </c>
      <c r="K71" s="55" t="s">
        <v>437</v>
      </c>
      <c r="L71" s="22"/>
      <c r="M71" s="55"/>
      <c r="N71" s="47">
        <f t="shared" si="2"/>
        <v>39</v>
      </c>
      <c r="O71" s="47"/>
      <c r="P71" s="47">
        <f t="shared" si="3"/>
        <v>3</v>
      </c>
    </row>
    <row r="72" spans="1:16" s="8" customFormat="1" x14ac:dyDescent="0.2">
      <c r="A72" s="22" t="s">
        <v>235</v>
      </c>
      <c r="B72" s="55" t="s">
        <v>32</v>
      </c>
      <c r="C72" s="22" t="s">
        <v>76</v>
      </c>
      <c r="D72" s="55"/>
      <c r="E72" s="55">
        <v>26</v>
      </c>
      <c r="F72" s="55">
        <v>12</v>
      </c>
      <c r="G72" s="55"/>
      <c r="H72" s="55"/>
      <c r="I72" s="55"/>
      <c r="J72" s="55"/>
      <c r="K72" s="55"/>
      <c r="L72" s="55"/>
      <c r="M72" s="55"/>
      <c r="N72" s="47">
        <f t="shared" si="2"/>
        <v>38</v>
      </c>
      <c r="O72" s="47"/>
      <c r="P72" s="47">
        <f t="shared" si="3"/>
        <v>2</v>
      </c>
    </row>
    <row r="73" spans="1:16" s="8" customFormat="1" x14ac:dyDescent="0.2">
      <c r="A73" s="5" t="s">
        <v>439</v>
      </c>
      <c r="B73" s="61" t="s">
        <v>117</v>
      </c>
      <c r="C73" s="5"/>
      <c r="D73" s="61"/>
      <c r="E73" s="61">
        <v>27</v>
      </c>
      <c r="F73" s="61">
        <v>11</v>
      </c>
      <c r="G73" s="61"/>
      <c r="H73" s="61"/>
      <c r="I73" s="61"/>
      <c r="J73" s="61"/>
      <c r="K73" s="61"/>
      <c r="L73" s="61"/>
      <c r="M73" s="61"/>
      <c r="N73" s="62">
        <f t="shared" si="2"/>
        <v>38</v>
      </c>
      <c r="O73" s="62"/>
      <c r="P73" s="62">
        <f t="shared" si="3"/>
        <v>2</v>
      </c>
    </row>
    <row r="74" spans="1:16" s="8" customFormat="1" x14ac:dyDescent="0.2">
      <c r="A74" s="22" t="s">
        <v>338</v>
      </c>
      <c r="B74" s="55" t="s">
        <v>32</v>
      </c>
      <c r="C74" s="22" t="s">
        <v>74</v>
      </c>
      <c r="D74" s="55">
        <v>5</v>
      </c>
      <c r="E74" s="55"/>
      <c r="F74" s="55"/>
      <c r="G74" s="55"/>
      <c r="H74" s="55">
        <v>6</v>
      </c>
      <c r="I74" s="55"/>
      <c r="J74" s="55">
        <v>18</v>
      </c>
      <c r="K74" s="55">
        <v>9</v>
      </c>
      <c r="L74" s="55" t="s">
        <v>437</v>
      </c>
      <c r="M74" s="55"/>
      <c r="N74" s="47">
        <f t="shared" si="2"/>
        <v>38</v>
      </c>
      <c r="O74" s="47"/>
      <c r="P74" s="47">
        <f t="shared" si="3"/>
        <v>4</v>
      </c>
    </row>
    <row r="75" spans="1:16" s="8" customFormat="1" x14ac:dyDescent="0.2">
      <c r="A75" s="22" t="s">
        <v>213</v>
      </c>
      <c r="B75" s="55" t="s">
        <v>32</v>
      </c>
      <c r="C75" s="22" t="s">
        <v>214</v>
      </c>
      <c r="D75" s="55">
        <v>10</v>
      </c>
      <c r="E75" s="55"/>
      <c r="F75" s="55"/>
      <c r="G75" s="55">
        <v>9</v>
      </c>
      <c r="H75" s="55"/>
      <c r="I75" s="55"/>
      <c r="J75" s="55">
        <v>7</v>
      </c>
      <c r="K75" s="55"/>
      <c r="L75" s="55">
        <v>10</v>
      </c>
      <c r="M75" s="55"/>
      <c r="N75" s="47">
        <f t="shared" si="2"/>
        <v>36</v>
      </c>
      <c r="O75" s="47"/>
      <c r="P75" s="47">
        <f t="shared" si="3"/>
        <v>4</v>
      </c>
    </row>
    <row r="76" spans="1:16" s="8" customFormat="1" ht="10.5" customHeight="1" x14ac:dyDescent="0.2">
      <c r="A76" s="22" t="s">
        <v>422</v>
      </c>
      <c r="B76" s="55" t="s">
        <v>32</v>
      </c>
      <c r="C76" s="22" t="s">
        <v>423</v>
      </c>
      <c r="D76" s="55">
        <v>15</v>
      </c>
      <c r="E76" s="55">
        <v>12</v>
      </c>
      <c r="F76" s="55">
        <v>8</v>
      </c>
      <c r="G76" s="55"/>
      <c r="H76" s="55"/>
      <c r="I76" s="55"/>
      <c r="J76" s="55"/>
      <c r="K76" s="55"/>
      <c r="L76" s="55"/>
      <c r="M76" s="55"/>
      <c r="N76" s="47">
        <f t="shared" si="2"/>
        <v>35</v>
      </c>
      <c r="O76" s="47"/>
      <c r="P76" s="47">
        <f t="shared" si="3"/>
        <v>3</v>
      </c>
    </row>
    <row r="77" spans="1:16" s="8" customFormat="1" x14ac:dyDescent="0.2">
      <c r="A77" s="5" t="s">
        <v>446</v>
      </c>
      <c r="B77" s="61" t="s">
        <v>117</v>
      </c>
      <c r="C77" s="5"/>
      <c r="D77" s="61"/>
      <c r="E77" s="61">
        <v>17</v>
      </c>
      <c r="F77" s="61">
        <v>18</v>
      </c>
      <c r="G77" s="61"/>
      <c r="H77" s="61"/>
      <c r="I77" s="61" t="s">
        <v>437</v>
      </c>
      <c r="J77" s="61"/>
      <c r="K77" s="61"/>
      <c r="L77" s="61"/>
      <c r="M77" s="61"/>
      <c r="N77" s="62">
        <f t="shared" si="2"/>
        <v>35</v>
      </c>
      <c r="O77" s="62"/>
      <c r="P77" s="62">
        <f t="shared" si="3"/>
        <v>2</v>
      </c>
    </row>
    <row r="78" spans="1:16" x14ac:dyDescent="0.2">
      <c r="A78" s="6" t="s">
        <v>708</v>
      </c>
      <c r="B78" s="55" t="s">
        <v>32</v>
      </c>
      <c r="C78" s="22" t="s">
        <v>511</v>
      </c>
      <c r="D78" s="55"/>
      <c r="E78" s="55"/>
      <c r="F78" s="55"/>
      <c r="G78" s="55"/>
      <c r="H78" s="55"/>
      <c r="I78" s="55"/>
      <c r="J78" s="55">
        <v>14</v>
      </c>
      <c r="K78" s="55" t="s">
        <v>437</v>
      </c>
      <c r="L78" s="55">
        <v>7</v>
      </c>
      <c r="M78" s="55">
        <v>11</v>
      </c>
      <c r="N78" s="47">
        <f t="shared" si="2"/>
        <v>32</v>
      </c>
      <c r="O78" s="47"/>
      <c r="P78" s="47">
        <f t="shared" si="3"/>
        <v>3</v>
      </c>
    </row>
    <row r="79" spans="1:16" s="8" customFormat="1" x14ac:dyDescent="0.2">
      <c r="A79" s="11" t="s">
        <v>188</v>
      </c>
      <c r="B79" s="46" t="s">
        <v>32</v>
      </c>
      <c r="C79" s="11" t="s">
        <v>281</v>
      </c>
      <c r="D79" s="46"/>
      <c r="E79" s="46">
        <v>31</v>
      </c>
      <c r="F79" s="46"/>
      <c r="G79" s="46"/>
      <c r="H79" s="46"/>
      <c r="I79" s="46"/>
      <c r="J79" s="46"/>
      <c r="K79" s="46"/>
      <c r="L79" s="46"/>
      <c r="M79" s="46"/>
      <c r="N79" s="47">
        <f t="shared" si="2"/>
        <v>31</v>
      </c>
      <c r="O79" s="47"/>
      <c r="P79" s="47">
        <f t="shared" si="3"/>
        <v>1</v>
      </c>
    </row>
    <row r="80" spans="1:16" x14ac:dyDescent="0.2">
      <c r="A80" s="22" t="s">
        <v>727</v>
      </c>
      <c r="B80" s="55" t="s">
        <v>32</v>
      </c>
      <c r="C80" s="22" t="s">
        <v>730</v>
      </c>
      <c r="D80" s="22"/>
      <c r="E80" s="22"/>
      <c r="F80" s="22"/>
      <c r="G80" s="22"/>
      <c r="H80" s="22"/>
      <c r="I80" s="22"/>
      <c r="J80" s="22"/>
      <c r="K80" s="55">
        <v>10</v>
      </c>
      <c r="L80" s="55">
        <v>14</v>
      </c>
      <c r="M80" s="55">
        <v>7</v>
      </c>
      <c r="N80" s="47">
        <f t="shared" si="2"/>
        <v>31</v>
      </c>
      <c r="O80" s="47"/>
      <c r="P80" s="47">
        <f t="shared" si="3"/>
        <v>3</v>
      </c>
    </row>
    <row r="81" spans="1:16" x14ac:dyDescent="0.2">
      <c r="A81" s="6" t="s">
        <v>634</v>
      </c>
      <c r="B81" s="57" t="s">
        <v>32</v>
      </c>
      <c r="C81" s="6" t="s">
        <v>635</v>
      </c>
      <c r="D81" s="57"/>
      <c r="E81" s="57"/>
      <c r="F81" s="57"/>
      <c r="G81" s="57">
        <v>11</v>
      </c>
      <c r="H81" s="57"/>
      <c r="I81" s="57"/>
      <c r="J81" s="57"/>
      <c r="K81" s="57" t="s">
        <v>437</v>
      </c>
      <c r="L81" s="57"/>
      <c r="M81" s="57">
        <v>20</v>
      </c>
      <c r="N81" s="47">
        <f t="shared" si="2"/>
        <v>31</v>
      </c>
      <c r="O81" s="47"/>
      <c r="P81" s="47">
        <f t="shared" si="3"/>
        <v>2</v>
      </c>
    </row>
    <row r="82" spans="1:16" s="8" customFormat="1" x14ac:dyDescent="0.2">
      <c r="A82" s="15" t="s">
        <v>447</v>
      </c>
      <c r="B82" s="48" t="s">
        <v>117</v>
      </c>
      <c r="C82" s="15"/>
      <c r="D82" s="48"/>
      <c r="E82" s="48">
        <v>14</v>
      </c>
      <c r="F82" s="48"/>
      <c r="G82" s="48"/>
      <c r="H82" s="48"/>
      <c r="I82" s="61" t="s">
        <v>437</v>
      </c>
      <c r="J82" s="48"/>
      <c r="K82" s="48"/>
      <c r="L82" s="48">
        <v>16</v>
      </c>
      <c r="M82" s="48"/>
      <c r="N82" s="62">
        <f t="shared" si="2"/>
        <v>30</v>
      </c>
      <c r="O82" s="62"/>
      <c r="P82" s="62">
        <f t="shared" si="3"/>
        <v>2</v>
      </c>
    </row>
    <row r="83" spans="1:16" x14ac:dyDescent="0.2">
      <c r="A83" s="15" t="s">
        <v>438</v>
      </c>
      <c r="B83" s="48" t="s">
        <v>117</v>
      </c>
      <c r="C83" s="15"/>
      <c r="D83" s="48"/>
      <c r="E83" s="48">
        <v>28</v>
      </c>
      <c r="F83" s="48"/>
      <c r="G83" s="48"/>
      <c r="H83" s="48"/>
      <c r="I83" s="48"/>
      <c r="J83" s="48"/>
      <c r="K83" s="48"/>
      <c r="L83" s="48"/>
      <c r="M83" s="48"/>
      <c r="N83" s="62">
        <f t="shared" si="2"/>
        <v>28</v>
      </c>
      <c r="O83" s="62"/>
      <c r="P83" s="62">
        <f t="shared" si="3"/>
        <v>1</v>
      </c>
    </row>
    <row r="84" spans="1:16" x14ac:dyDescent="0.2">
      <c r="A84" s="22" t="s">
        <v>636</v>
      </c>
      <c r="B84" s="57" t="s">
        <v>32</v>
      </c>
      <c r="C84" s="22" t="s">
        <v>637</v>
      </c>
      <c r="D84" s="55"/>
      <c r="E84" s="55"/>
      <c r="F84" s="55"/>
      <c r="G84" s="55">
        <v>7</v>
      </c>
      <c r="H84" s="55"/>
      <c r="I84" s="55"/>
      <c r="J84" s="55">
        <v>8</v>
      </c>
      <c r="K84" s="55"/>
      <c r="L84" s="55">
        <v>11</v>
      </c>
      <c r="M84" s="55">
        <v>2</v>
      </c>
      <c r="N84" s="47">
        <f t="shared" si="2"/>
        <v>28</v>
      </c>
      <c r="O84" s="47"/>
      <c r="P84" s="47">
        <f t="shared" si="3"/>
        <v>4</v>
      </c>
    </row>
    <row r="85" spans="1:16" s="8" customFormat="1" x14ac:dyDescent="0.2">
      <c r="A85" s="22" t="s">
        <v>544</v>
      </c>
      <c r="B85" s="46" t="s">
        <v>32</v>
      </c>
      <c r="C85" s="22" t="s">
        <v>545</v>
      </c>
      <c r="D85" s="55"/>
      <c r="E85" s="55"/>
      <c r="F85" s="55">
        <v>7</v>
      </c>
      <c r="G85" s="55">
        <v>20</v>
      </c>
      <c r="H85" s="55"/>
      <c r="I85" s="55"/>
      <c r="J85" s="55"/>
      <c r="K85" s="55"/>
      <c r="L85" s="55"/>
      <c r="M85" s="55"/>
      <c r="N85" s="47">
        <f t="shared" si="2"/>
        <v>27</v>
      </c>
      <c r="O85" s="47"/>
      <c r="P85" s="47">
        <f t="shared" si="3"/>
        <v>2</v>
      </c>
    </row>
    <row r="86" spans="1:16" x14ac:dyDescent="0.2">
      <c r="A86" s="22" t="s">
        <v>811</v>
      </c>
      <c r="B86" s="55"/>
      <c r="C86" s="22"/>
      <c r="D86" s="22"/>
      <c r="E86" s="22"/>
      <c r="F86" s="22"/>
      <c r="G86" s="22"/>
      <c r="H86" s="22"/>
      <c r="I86" s="22"/>
      <c r="J86" s="22"/>
      <c r="K86" s="55"/>
      <c r="L86" s="55">
        <v>17</v>
      </c>
      <c r="M86" s="55">
        <v>10</v>
      </c>
      <c r="N86" s="47">
        <f t="shared" si="2"/>
        <v>27</v>
      </c>
      <c r="O86" s="47"/>
      <c r="P86" s="47">
        <f t="shared" si="3"/>
        <v>2</v>
      </c>
    </row>
    <row r="87" spans="1:16" x14ac:dyDescent="0.2">
      <c r="A87" s="22" t="s">
        <v>325</v>
      </c>
      <c r="B87" s="46" t="s">
        <v>32</v>
      </c>
      <c r="C87" s="22" t="s">
        <v>136</v>
      </c>
      <c r="D87" s="55">
        <v>14</v>
      </c>
      <c r="E87" s="55"/>
      <c r="F87" s="55"/>
      <c r="G87" s="55"/>
      <c r="H87" s="55"/>
      <c r="I87" s="55">
        <v>12</v>
      </c>
      <c r="J87" s="55"/>
      <c r="K87" s="55"/>
      <c r="L87" s="55"/>
      <c r="M87" s="55"/>
      <c r="N87" s="47">
        <f t="shared" ref="N87:N118" si="4">SUM(D87:M87)</f>
        <v>26</v>
      </c>
      <c r="O87" s="47"/>
      <c r="P87" s="47">
        <f t="shared" ref="P87:P118" si="5">COUNT(D87:M87)</f>
        <v>2</v>
      </c>
    </row>
    <row r="88" spans="1:16" x14ac:dyDescent="0.2">
      <c r="A88" s="22" t="s">
        <v>744</v>
      </c>
      <c r="B88" s="55"/>
      <c r="C88" s="22"/>
      <c r="D88" s="22"/>
      <c r="E88" s="22"/>
      <c r="F88" s="22"/>
      <c r="G88" s="22"/>
      <c r="H88" s="22"/>
      <c r="I88" s="22"/>
      <c r="J88" s="22"/>
      <c r="K88" s="55"/>
      <c r="L88" s="55">
        <v>5</v>
      </c>
      <c r="M88" s="55">
        <v>21</v>
      </c>
      <c r="N88" s="47">
        <f t="shared" si="4"/>
        <v>26</v>
      </c>
      <c r="O88" s="47"/>
      <c r="P88" s="47">
        <f t="shared" si="5"/>
        <v>2</v>
      </c>
    </row>
    <row r="89" spans="1:16" s="8" customFormat="1" x14ac:dyDescent="0.2">
      <c r="A89" s="22" t="s">
        <v>725</v>
      </c>
      <c r="B89" s="55" t="s">
        <v>32</v>
      </c>
      <c r="C89" s="22" t="s">
        <v>149</v>
      </c>
      <c r="D89" s="22"/>
      <c r="E89" s="22"/>
      <c r="F89" s="22"/>
      <c r="G89" s="22"/>
      <c r="H89" s="22"/>
      <c r="I89" s="22"/>
      <c r="J89" s="22"/>
      <c r="K89" s="55" t="s">
        <v>437</v>
      </c>
      <c r="L89" s="55">
        <v>12</v>
      </c>
      <c r="M89" s="55">
        <v>14</v>
      </c>
      <c r="N89" s="47">
        <f t="shared" si="4"/>
        <v>26</v>
      </c>
      <c r="O89" s="47"/>
      <c r="P89" s="47">
        <f t="shared" si="5"/>
        <v>2</v>
      </c>
    </row>
    <row r="90" spans="1:16" s="8" customFormat="1" x14ac:dyDescent="0.2">
      <c r="A90" s="22" t="s">
        <v>109</v>
      </c>
      <c r="B90" s="46" t="s">
        <v>32</v>
      </c>
      <c r="C90" s="22" t="s">
        <v>121</v>
      </c>
      <c r="D90" s="55">
        <v>11</v>
      </c>
      <c r="E90" s="55" t="s">
        <v>437</v>
      </c>
      <c r="F90" s="55"/>
      <c r="G90" s="55"/>
      <c r="H90" s="55"/>
      <c r="I90" s="55"/>
      <c r="J90" s="55"/>
      <c r="K90" s="55"/>
      <c r="L90" s="55"/>
      <c r="M90" s="55">
        <v>15</v>
      </c>
      <c r="N90" s="47">
        <f t="shared" si="4"/>
        <v>26</v>
      </c>
      <c r="O90" s="47"/>
      <c r="P90" s="47">
        <f t="shared" si="5"/>
        <v>2</v>
      </c>
    </row>
    <row r="91" spans="1:16" s="8" customFormat="1" x14ac:dyDescent="0.2">
      <c r="A91" s="5" t="s">
        <v>812</v>
      </c>
      <c r="B91" s="61" t="s">
        <v>201</v>
      </c>
      <c r="C91" s="5"/>
      <c r="D91" s="5"/>
      <c r="E91" s="5"/>
      <c r="F91" s="5"/>
      <c r="G91" s="5"/>
      <c r="H91" s="5"/>
      <c r="I91" s="5"/>
      <c r="J91" s="5"/>
      <c r="K91" s="5"/>
      <c r="L91" s="61"/>
      <c r="M91" s="61">
        <v>23</v>
      </c>
      <c r="N91" s="62">
        <f t="shared" si="4"/>
        <v>23</v>
      </c>
      <c r="O91" s="62"/>
      <c r="P91" s="62">
        <f t="shared" si="5"/>
        <v>1</v>
      </c>
    </row>
    <row r="92" spans="1:16" s="8" customFormat="1" x14ac:dyDescent="0.2">
      <c r="A92" s="5" t="s">
        <v>441</v>
      </c>
      <c r="B92" s="61" t="s">
        <v>117</v>
      </c>
      <c r="C92" s="5"/>
      <c r="D92" s="61"/>
      <c r="E92" s="61">
        <v>23</v>
      </c>
      <c r="F92" s="61"/>
      <c r="G92" s="61"/>
      <c r="H92" s="61"/>
      <c r="I92" s="61"/>
      <c r="J92" s="61"/>
      <c r="K92" s="61"/>
      <c r="L92" s="61"/>
      <c r="M92" s="61"/>
      <c r="N92" s="62">
        <f t="shared" si="4"/>
        <v>23</v>
      </c>
      <c r="O92" s="62"/>
      <c r="P92" s="62">
        <f t="shared" si="5"/>
        <v>1</v>
      </c>
    </row>
    <row r="93" spans="1:16" x14ac:dyDescent="0.2">
      <c r="A93" s="22" t="s">
        <v>813</v>
      </c>
      <c r="B93" s="55" t="s">
        <v>32</v>
      </c>
      <c r="C93" s="22" t="s">
        <v>755</v>
      </c>
      <c r="D93" s="22"/>
      <c r="E93" s="22"/>
      <c r="F93" s="22"/>
      <c r="G93" s="22"/>
      <c r="H93" s="22"/>
      <c r="I93" s="22"/>
      <c r="J93" s="22"/>
      <c r="K93" s="22"/>
      <c r="L93" s="55"/>
      <c r="M93" s="55">
        <v>22</v>
      </c>
      <c r="N93" s="47">
        <f t="shared" si="4"/>
        <v>22</v>
      </c>
      <c r="O93" s="47"/>
      <c r="P93" s="47">
        <f t="shared" si="5"/>
        <v>1</v>
      </c>
    </row>
    <row r="94" spans="1:16" s="8" customFormat="1" x14ac:dyDescent="0.2">
      <c r="A94" s="22" t="s">
        <v>726</v>
      </c>
      <c r="B94" s="55" t="s">
        <v>32</v>
      </c>
      <c r="C94" s="22" t="s">
        <v>729</v>
      </c>
      <c r="D94" s="22"/>
      <c r="E94" s="22"/>
      <c r="F94" s="22"/>
      <c r="G94" s="22"/>
      <c r="H94" s="22"/>
      <c r="I94" s="22"/>
      <c r="J94" s="22"/>
      <c r="K94" s="55">
        <v>11</v>
      </c>
      <c r="L94" s="55">
        <v>4</v>
      </c>
      <c r="M94" s="55">
        <v>6</v>
      </c>
      <c r="N94" s="47">
        <f t="shared" si="4"/>
        <v>21</v>
      </c>
      <c r="O94" s="47"/>
      <c r="P94" s="47">
        <f t="shared" si="5"/>
        <v>3</v>
      </c>
    </row>
    <row r="95" spans="1:16" s="8" customFormat="1" x14ac:dyDescent="0.2">
      <c r="A95" s="5" t="s">
        <v>442</v>
      </c>
      <c r="B95" s="61" t="s">
        <v>117</v>
      </c>
      <c r="C95" s="5"/>
      <c r="D95" s="61"/>
      <c r="E95" s="61">
        <v>21</v>
      </c>
      <c r="F95" s="61"/>
      <c r="G95" s="61"/>
      <c r="H95" s="61"/>
      <c r="I95" s="61"/>
      <c r="J95" s="61"/>
      <c r="K95" s="61"/>
      <c r="L95" s="61"/>
      <c r="M95" s="61"/>
      <c r="N95" s="62">
        <f t="shared" si="4"/>
        <v>21</v>
      </c>
      <c r="O95" s="62"/>
      <c r="P95" s="62">
        <f t="shared" si="5"/>
        <v>1</v>
      </c>
    </row>
    <row r="96" spans="1:16" x14ac:dyDescent="0.2">
      <c r="A96" s="5" t="s">
        <v>443</v>
      </c>
      <c r="B96" s="61" t="s">
        <v>117</v>
      </c>
      <c r="C96" s="5"/>
      <c r="D96" s="61"/>
      <c r="E96" s="61">
        <v>20</v>
      </c>
      <c r="F96" s="61"/>
      <c r="G96" s="61"/>
      <c r="H96" s="61"/>
      <c r="I96" s="61"/>
      <c r="J96" s="61"/>
      <c r="K96" s="61"/>
      <c r="L96" s="61"/>
      <c r="M96" s="61"/>
      <c r="N96" s="62">
        <f t="shared" si="4"/>
        <v>20</v>
      </c>
      <c r="O96" s="62"/>
      <c r="P96" s="62">
        <f t="shared" si="5"/>
        <v>1</v>
      </c>
    </row>
    <row r="97" spans="1:16" s="8" customFormat="1" x14ac:dyDescent="0.2">
      <c r="A97" s="22" t="s">
        <v>814</v>
      </c>
      <c r="B97" s="55" t="s">
        <v>32</v>
      </c>
      <c r="C97" s="22" t="s">
        <v>818</v>
      </c>
      <c r="D97" s="22"/>
      <c r="E97" s="22"/>
      <c r="F97" s="22"/>
      <c r="G97" s="22"/>
      <c r="H97" s="22"/>
      <c r="I97" s="22"/>
      <c r="J97" s="22"/>
      <c r="K97" s="22"/>
      <c r="L97" s="55"/>
      <c r="M97" s="55">
        <v>19</v>
      </c>
      <c r="N97" s="47">
        <f t="shared" si="4"/>
        <v>19</v>
      </c>
      <c r="O97" s="47"/>
      <c r="P97" s="47">
        <f t="shared" si="5"/>
        <v>1</v>
      </c>
    </row>
    <row r="98" spans="1:16" x14ac:dyDescent="0.2">
      <c r="A98" s="15" t="s">
        <v>550</v>
      </c>
      <c r="B98" s="48" t="s">
        <v>117</v>
      </c>
      <c r="C98" s="15"/>
      <c r="D98" s="48"/>
      <c r="E98" s="48"/>
      <c r="F98" s="48">
        <v>19</v>
      </c>
      <c r="G98" s="48"/>
      <c r="H98" s="48"/>
      <c r="I98" s="48"/>
      <c r="J98" s="48"/>
      <c r="K98" s="48"/>
      <c r="L98" s="48"/>
      <c r="M98" s="48"/>
      <c r="N98" s="62">
        <f t="shared" si="4"/>
        <v>19</v>
      </c>
      <c r="O98" s="62"/>
      <c r="P98" s="62">
        <f t="shared" si="5"/>
        <v>1</v>
      </c>
    </row>
    <row r="99" spans="1:16" s="8" customFormat="1" x14ac:dyDescent="0.2">
      <c r="A99" s="5" t="s">
        <v>444</v>
      </c>
      <c r="B99" s="61" t="s">
        <v>117</v>
      </c>
      <c r="C99" s="5"/>
      <c r="D99" s="61"/>
      <c r="E99" s="61">
        <v>19</v>
      </c>
      <c r="F99" s="61"/>
      <c r="G99" s="61"/>
      <c r="H99" s="61"/>
      <c r="I99" s="61"/>
      <c r="J99" s="61"/>
      <c r="K99" s="61"/>
      <c r="L99" s="61"/>
      <c r="M99" s="61"/>
      <c r="N99" s="62">
        <f t="shared" si="4"/>
        <v>19</v>
      </c>
      <c r="O99" s="62"/>
      <c r="P99" s="62">
        <f t="shared" si="5"/>
        <v>1</v>
      </c>
    </row>
    <row r="100" spans="1:16" hidden="1" x14ac:dyDescent="0.2">
      <c r="A100" s="11"/>
      <c r="B100" s="46"/>
      <c r="C100" s="11"/>
      <c r="D100" s="46"/>
      <c r="E100" s="46"/>
      <c r="F100" s="46"/>
      <c r="G100" s="46"/>
      <c r="H100" s="46"/>
      <c r="I100" s="46"/>
      <c r="J100" s="46"/>
      <c r="K100" s="46"/>
      <c r="L100" s="46"/>
      <c r="M100" s="46"/>
      <c r="N100" s="47">
        <f t="shared" si="4"/>
        <v>0</v>
      </c>
      <c r="O100" s="47"/>
      <c r="P100" s="47">
        <f t="shared" si="5"/>
        <v>0</v>
      </c>
    </row>
    <row r="101" spans="1:16" hidden="1" x14ac:dyDescent="0.2">
      <c r="A101" s="45"/>
      <c r="B101" s="46"/>
      <c r="C101" s="11"/>
      <c r="D101" s="46"/>
      <c r="E101" s="46"/>
      <c r="F101" s="46"/>
      <c r="G101" s="46"/>
      <c r="H101" s="46"/>
      <c r="I101" s="46"/>
      <c r="J101" s="46"/>
      <c r="K101" s="46"/>
      <c r="L101" s="46"/>
      <c r="M101" s="46"/>
      <c r="N101" s="47">
        <f t="shared" si="4"/>
        <v>0</v>
      </c>
      <c r="O101" s="47"/>
      <c r="P101" s="47">
        <f t="shared" si="5"/>
        <v>0</v>
      </c>
    </row>
    <row r="102" spans="1:16" hidden="1" x14ac:dyDescent="0.2">
      <c r="A102" s="11"/>
      <c r="B102" s="46"/>
      <c r="C102" s="11"/>
      <c r="D102" s="46"/>
      <c r="E102" s="46"/>
      <c r="F102" s="46"/>
      <c r="G102" s="46"/>
      <c r="H102" s="46"/>
      <c r="I102" s="46"/>
      <c r="J102" s="46"/>
      <c r="K102" s="46"/>
      <c r="L102" s="46"/>
      <c r="M102" s="46"/>
      <c r="N102" s="47">
        <f t="shared" si="4"/>
        <v>0</v>
      </c>
      <c r="O102" s="47"/>
      <c r="P102" s="47">
        <f t="shared" si="5"/>
        <v>0</v>
      </c>
    </row>
    <row r="103" spans="1:16" hidden="1" x14ac:dyDescent="0.2">
      <c r="A103" s="11"/>
      <c r="B103" s="46"/>
      <c r="C103" s="11"/>
      <c r="D103" s="46"/>
      <c r="E103" s="46"/>
      <c r="F103" s="46"/>
      <c r="G103" s="46"/>
      <c r="H103" s="46"/>
      <c r="I103" s="46"/>
      <c r="J103" s="46"/>
      <c r="K103" s="46"/>
      <c r="L103" s="46"/>
      <c r="M103" s="46"/>
      <c r="N103" s="47">
        <f t="shared" si="4"/>
        <v>0</v>
      </c>
      <c r="O103" s="47"/>
      <c r="P103" s="47">
        <f t="shared" si="5"/>
        <v>0</v>
      </c>
    </row>
    <row r="104" spans="1:16" hidden="1" x14ac:dyDescent="0.2">
      <c r="A104" s="11"/>
      <c r="B104" s="46"/>
      <c r="C104" s="11"/>
      <c r="D104" s="46"/>
      <c r="E104" s="46"/>
      <c r="F104" s="46"/>
      <c r="G104" s="46"/>
      <c r="H104" s="46"/>
      <c r="I104" s="46"/>
      <c r="J104" s="46"/>
      <c r="K104" s="46"/>
      <c r="L104" s="46"/>
      <c r="M104" s="46"/>
      <c r="N104" s="47">
        <f t="shared" si="4"/>
        <v>0</v>
      </c>
      <c r="O104" s="47"/>
      <c r="P104" s="47">
        <f t="shared" si="5"/>
        <v>0</v>
      </c>
    </row>
    <row r="105" spans="1:16" hidden="1" x14ac:dyDescent="0.2">
      <c r="A105" s="11"/>
      <c r="B105" s="46"/>
      <c r="C105" s="11"/>
      <c r="D105" s="46"/>
      <c r="E105" s="46"/>
      <c r="F105" s="46"/>
      <c r="G105" s="46"/>
      <c r="H105" s="46"/>
      <c r="I105" s="46"/>
      <c r="J105" s="46"/>
      <c r="K105" s="46"/>
      <c r="L105" s="46"/>
      <c r="M105" s="46"/>
      <c r="N105" s="47">
        <f t="shared" si="4"/>
        <v>0</v>
      </c>
      <c r="O105" s="47"/>
      <c r="P105" s="47">
        <f t="shared" si="5"/>
        <v>0</v>
      </c>
    </row>
    <row r="106" spans="1:16" hidden="1" x14ac:dyDescent="0.2">
      <c r="A106" s="11"/>
      <c r="B106" s="46"/>
      <c r="C106" s="11"/>
      <c r="D106" s="46"/>
      <c r="E106" s="46"/>
      <c r="F106" s="46"/>
      <c r="G106" s="46"/>
      <c r="H106" s="46"/>
      <c r="I106" s="46"/>
      <c r="J106" s="46"/>
      <c r="K106" s="46"/>
      <c r="L106" s="46"/>
      <c r="M106" s="46"/>
      <c r="N106" s="47">
        <f t="shared" si="4"/>
        <v>0</v>
      </c>
      <c r="O106" s="47"/>
      <c r="P106" s="47">
        <f t="shared" si="5"/>
        <v>0</v>
      </c>
    </row>
    <row r="107" spans="1:16" hidden="1" x14ac:dyDescent="0.2">
      <c r="A107" s="11"/>
      <c r="B107" s="46"/>
      <c r="C107" s="11"/>
      <c r="D107" s="46"/>
      <c r="E107" s="46"/>
      <c r="F107" s="46"/>
      <c r="G107" s="46"/>
      <c r="H107" s="46"/>
      <c r="I107" s="46"/>
      <c r="J107" s="46"/>
      <c r="K107" s="46"/>
      <c r="L107" s="46"/>
      <c r="M107" s="46"/>
      <c r="N107" s="47">
        <f t="shared" si="4"/>
        <v>0</v>
      </c>
      <c r="O107" s="47"/>
      <c r="P107" s="47">
        <f t="shared" si="5"/>
        <v>0</v>
      </c>
    </row>
    <row r="108" spans="1:16" hidden="1" x14ac:dyDescent="0.2">
      <c r="A108" s="11"/>
      <c r="B108" s="46"/>
      <c r="C108" s="11"/>
      <c r="D108" s="46"/>
      <c r="E108" s="46"/>
      <c r="F108" s="46"/>
      <c r="G108" s="46"/>
      <c r="H108" s="46"/>
      <c r="I108" s="46"/>
      <c r="J108" s="46"/>
      <c r="K108" s="46"/>
      <c r="L108" s="46"/>
      <c r="M108" s="46"/>
      <c r="N108" s="47">
        <f t="shared" si="4"/>
        <v>0</v>
      </c>
      <c r="O108" s="47"/>
      <c r="P108" s="47">
        <f t="shared" si="5"/>
        <v>0</v>
      </c>
    </row>
    <row r="109" spans="1:16" hidden="1" x14ac:dyDescent="0.2">
      <c r="A109" s="11"/>
      <c r="B109" s="46"/>
      <c r="C109" s="11"/>
      <c r="D109" s="46"/>
      <c r="E109" s="46"/>
      <c r="F109" s="46"/>
      <c r="G109" s="46"/>
      <c r="H109" s="46"/>
      <c r="I109" s="46"/>
      <c r="J109" s="46"/>
      <c r="K109" s="46"/>
      <c r="L109" s="46"/>
      <c r="M109" s="46"/>
      <c r="N109" s="47">
        <f t="shared" si="4"/>
        <v>0</v>
      </c>
      <c r="O109" s="47"/>
      <c r="P109" s="47">
        <f t="shared" si="5"/>
        <v>0</v>
      </c>
    </row>
    <row r="110" spans="1:16" hidden="1" x14ac:dyDescent="0.2">
      <c r="A110" s="11"/>
      <c r="B110" s="46"/>
      <c r="C110" s="11"/>
      <c r="D110" s="46"/>
      <c r="E110" s="46"/>
      <c r="F110" s="46"/>
      <c r="G110" s="46"/>
      <c r="H110" s="46"/>
      <c r="I110" s="46"/>
      <c r="J110" s="46"/>
      <c r="K110" s="46"/>
      <c r="L110" s="46"/>
      <c r="M110" s="46"/>
      <c r="N110" s="47">
        <f t="shared" si="4"/>
        <v>0</v>
      </c>
      <c r="O110" s="47"/>
      <c r="P110" s="47">
        <f t="shared" si="5"/>
        <v>0</v>
      </c>
    </row>
    <row r="111" spans="1:16" hidden="1" x14ac:dyDescent="0.2">
      <c r="A111" s="11"/>
      <c r="B111" s="46"/>
      <c r="C111" s="11"/>
      <c r="D111" s="46"/>
      <c r="E111" s="46"/>
      <c r="F111" s="46"/>
      <c r="G111" s="46"/>
      <c r="H111" s="46"/>
      <c r="I111" s="46"/>
      <c r="J111" s="46"/>
      <c r="K111" s="46"/>
      <c r="L111" s="46"/>
      <c r="M111" s="46"/>
      <c r="N111" s="47">
        <f t="shared" si="4"/>
        <v>0</v>
      </c>
      <c r="O111" s="47"/>
      <c r="P111" s="47">
        <f t="shared" si="5"/>
        <v>0</v>
      </c>
    </row>
    <row r="112" spans="1:16" hidden="1" x14ac:dyDescent="0.2">
      <c r="A112" s="11"/>
      <c r="B112" s="46"/>
      <c r="C112" s="11"/>
      <c r="D112" s="46"/>
      <c r="E112" s="46"/>
      <c r="F112" s="46"/>
      <c r="G112" s="46"/>
      <c r="H112" s="46"/>
      <c r="I112" s="46"/>
      <c r="J112" s="46"/>
      <c r="K112" s="46"/>
      <c r="L112" s="46"/>
      <c r="M112" s="46"/>
      <c r="N112" s="47">
        <f t="shared" si="4"/>
        <v>0</v>
      </c>
      <c r="O112" s="47"/>
      <c r="P112" s="47">
        <f t="shared" si="5"/>
        <v>0</v>
      </c>
    </row>
    <row r="113" spans="1:16" hidden="1" x14ac:dyDescent="0.2">
      <c r="A113" s="11"/>
      <c r="B113" s="46"/>
      <c r="C113" s="11"/>
      <c r="D113" s="46"/>
      <c r="E113" s="46"/>
      <c r="F113" s="46"/>
      <c r="G113" s="46"/>
      <c r="H113" s="46"/>
      <c r="I113" s="46"/>
      <c r="J113" s="46"/>
      <c r="K113" s="46"/>
      <c r="L113" s="46"/>
      <c r="M113" s="46"/>
      <c r="N113" s="47">
        <f t="shared" si="4"/>
        <v>0</v>
      </c>
      <c r="O113" s="47"/>
      <c r="P113" s="47">
        <f t="shared" si="5"/>
        <v>0</v>
      </c>
    </row>
    <row r="114" spans="1:16" hidden="1" x14ac:dyDescent="0.2">
      <c r="A114" s="11"/>
      <c r="B114" s="46"/>
      <c r="C114" s="11"/>
      <c r="D114" s="46"/>
      <c r="E114" s="46"/>
      <c r="F114" s="46"/>
      <c r="G114" s="46"/>
      <c r="H114" s="46"/>
      <c r="I114" s="46"/>
      <c r="J114" s="46"/>
      <c r="K114" s="46"/>
      <c r="L114" s="46"/>
      <c r="M114" s="46"/>
      <c r="N114" s="47">
        <f t="shared" si="4"/>
        <v>0</v>
      </c>
      <c r="O114" s="47"/>
      <c r="P114" s="47">
        <f t="shared" si="5"/>
        <v>0</v>
      </c>
    </row>
    <row r="115" spans="1:16" hidden="1" x14ac:dyDescent="0.2">
      <c r="A115" s="11"/>
      <c r="B115" s="46"/>
      <c r="C115" s="11"/>
      <c r="D115" s="46"/>
      <c r="E115" s="46"/>
      <c r="F115" s="46"/>
      <c r="G115" s="46"/>
      <c r="H115" s="46"/>
      <c r="I115" s="46"/>
      <c r="J115" s="46"/>
      <c r="K115" s="46"/>
      <c r="L115" s="46"/>
      <c r="M115" s="46"/>
      <c r="N115" s="47">
        <f t="shared" si="4"/>
        <v>0</v>
      </c>
      <c r="O115" s="47"/>
      <c r="P115" s="47">
        <f t="shared" si="5"/>
        <v>0</v>
      </c>
    </row>
    <row r="116" spans="1:16" s="8" customFormat="1" hidden="1" x14ac:dyDescent="0.2">
      <c r="A116" s="11"/>
      <c r="B116" s="46"/>
      <c r="C116" s="11"/>
      <c r="D116" s="46"/>
      <c r="E116" s="46"/>
      <c r="F116" s="46"/>
      <c r="G116" s="46"/>
      <c r="H116" s="46"/>
      <c r="I116" s="46"/>
      <c r="J116" s="46"/>
      <c r="K116" s="46"/>
      <c r="L116" s="46"/>
      <c r="M116" s="46"/>
      <c r="N116" s="47">
        <f t="shared" si="4"/>
        <v>0</v>
      </c>
      <c r="O116" s="47"/>
      <c r="P116" s="47">
        <f t="shared" si="5"/>
        <v>0</v>
      </c>
    </row>
    <row r="117" spans="1:16" s="8" customFormat="1" hidden="1" x14ac:dyDescent="0.2">
      <c r="A117" s="11"/>
      <c r="B117" s="46"/>
      <c r="C117" s="11"/>
      <c r="D117" s="46"/>
      <c r="E117" s="46"/>
      <c r="F117" s="46"/>
      <c r="G117" s="46"/>
      <c r="H117" s="46"/>
      <c r="I117" s="46"/>
      <c r="J117" s="46"/>
      <c r="K117" s="46"/>
      <c r="L117" s="46"/>
      <c r="M117" s="46"/>
      <c r="N117" s="47">
        <f t="shared" si="4"/>
        <v>0</v>
      </c>
      <c r="O117" s="47"/>
      <c r="P117" s="47">
        <f t="shared" si="5"/>
        <v>0</v>
      </c>
    </row>
    <row r="118" spans="1:16" hidden="1" x14ac:dyDescent="0.2">
      <c r="A118" s="11"/>
      <c r="B118" s="46"/>
      <c r="C118" s="11"/>
      <c r="D118" s="46"/>
      <c r="E118" s="46"/>
      <c r="F118" s="46"/>
      <c r="G118" s="46"/>
      <c r="H118" s="46"/>
      <c r="I118" s="46"/>
      <c r="J118" s="46"/>
      <c r="K118" s="46"/>
      <c r="L118" s="46"/>
      <c r="M118" s="46"/>
      <c r="N118" s="47">
        <f t="shared" si="4"/>
        <v>0</v>
      </c>
      <c r="O118" s="47"/>
      <c r="P118" s="47">
        <f t="shared" si="5"/>
        <v>0</v>
      </c>
    </row>
    <row r="119" spans="1:16" s="8" customFormat="1" x14ac:dyDescent="0.2">
      <c r="A119" s="6" t="s">
        <v>663</v>
      </c>
      <c r="B119" s="57" t="s">
        <v>32</v>
      </c>
      <c r="C119" s="6" t="s">
        <v>417</v>
      </c>
      <c r="D119" s="57"/>
      <c r="E119" s="57"/>
      <c r="F119" s="57"/>
      <c r="G119" s="57"/>
      <c r="H119" s="57">
        <v>4</v>
      </c>
      <c r="I119" s="57">
        <v>8</v>
      </c>
      <c r="J119" s="57">
        <v>6</v>
      </c>
      <c r="K119" s="57"/>
      <c r="L119" s="57"/>
      <c r="M119" s="57"/>
      <c r="N119" s="47">
        <f t="shared" ref="N119:N150" si="6">SUM(D119:M119)</f>
        <v>18</v>
      </c>
      <c r="O119" s="47"/>
      <c r="P119" s="47">
        <f t="shared" ref="P119:P150" si="7">COUNT(D119:M119)</f>
        <v>3</v>
      </c>
    </row>
    <row r="120" spans="1:16" hidden="1" x14ac:dyDescent="0.2">
      <c r="A120" s="11"/>
      <c r="B120" s="46" t="s">
        <v>32</v>
      </c>
      <c r="C120" s="11"/>
      <c r="D120" s="46"/>
      <c r="E120" s="46"/>
      <c r="F120" s="46"/>
      <c r="G120" s="46"/>
      <c r="H120" s="46"/>
      <c r="I120" s="46"/>
      <c r="J120" s="46"/>
      <c r="K120" s="46"/>
      <c r="L120" s="46"/>
      <c r="M120" s="46"/>
      <c r="N120" s="47">
        <f t="shared" si="6"/>
        <v>0</v>
      </c>
      <c r="O120" s="47"/>
      <c r="P120" s="47">
        <f t="shared" si="7"/>
        <v>0</v>
      </c>
    </row>
    <row r="121" spans="1:16" hidden="1" x14ac:dyDescent="0.2">
      <c r="A121" s="11"/>
      <c r="B121" s="46" t="s">
        <v>32</v>
      </c>
      <c r="C121" s="11"/>
      <c r="D121" s="46"/>
      <c r="E121" s="46"/>
      <c r="F121" s="46"/>
      <c r="G121" s="46"/>
      <c r="H121" s="46"/>
      <c r="I121" s="46"/>
      <c r="J121" s="46"/>
      <c r="K121" s="46"/>
      <c r="L121" s="46"/>
      <c r="M121" s="46"/>
      <c r="N121" s="47">
        <f t="shared" si="6"/>
        <v>0</v>
      </c>
      <c r="O121" s="47"/>
      <c r="P121" s="47">
        <f t="shared" si="7"/>
        <v>0</v>
      </c>
    </row>
    <row r="122" spans="1:16" s="8" customFormat="1" hidden="1" x14ac:dyDescent="0.2">
      <c r="A122" s="11"/>
      <c r="B122" s="46" t="s">
        <v>32</v>
      </c>
      <c r="C122" s="11"/>
      <c r="D122" s="46"/>
      <c r="E122" s="46"/>
      <c r="F122" s="46"/>
      <c r="G122" s="46"/>
      <c r="H122" s="46"/>
      <c r="I122" s="46"/>
      <c r="J122" s="46"/>
      <c r="K122" s="46"/>
      <c r="L122" s="46"/>
      <c r="M122" s="46"/>
      <c r="N122" s="47">
        <f t="shared" si="6"/>
        <v>0</v>
      </c>
      <c r="O122" s="47"/>
      <c r="P122" s="47">
        <f t="shared" si="7"/>
        <v>0</v>
      </c>
    </row>
    <row r="123" spans="1:16" x14ac:dyDescent="0.2">
      <c r="A123" s="22" t="s">
        <v>293</v>
      </c>
      <c r="B123" s="55" t="s">
        <v>32</v>
      </c>
      <c r="C123" s="22" t="s">
        <v>164</v>
      </c>
      <c r="D123" s="55">
        <v>18</v>
      </c>
      <c r="E123" s="55"/>
      <c r="F123" s="55"/>
      <c r="G123" s="55"/>
      <c r="H123" s="55"/>
      <c r="I123" s="55"/>
      <c r="J123" s="55"/>
      <c r="K123" s="55"/>
      <c r="L123" s="55"/>
      <c r="M123" s="55"/>
      <c r="N123" s="47">
        <f t="shared" si="6"/>
        <v>18</v>
      </c>
      <c r="O123" s="47"/>
      <c r="P123" s="47">
        <f t="shared" si="7"/>
        <v>1</v>
      </c>
    </row>
    <row r="124" spans="1:16" s="8" customFormat="1" x14ac:dyDescent="0.2">
      <c r="A124" s="5" t="s">
        <v>445</v>
      </c>
      <c r="B124" s="61" t="s">
        <v>117</v>
      </c>
      <c r="C124" s="5"/>
      <c r="D124" s="61"/>
      <c r="E124" s="61">
        <v>18</v>
      </c>
      <c r="F124" s="61"/>
      <c r="G124" s="61"/>
      <c r="H124" s="61"/>
      <c r="I124" s="61"/>
      <c r="J124" s="61"/>
      <c r="K124" s="61"/>
      <c r="L124" s="61"/>
      <c r="M124" s="61"/>
      <c r="N124" s="62">
        <f t="shared" si="6"/>
        <v>18</v>
      </c>
      <c r="O124" s="62"/>
      <c r="P124" s="62">
        <f t="shared" si="7"/>
        <v>1</v>
      </c>
    </row>
    <row r="125" spans="1:16" s="8" customFormat="1" x14ac:dyDescent="0.2">
      <c r="A125" s="5" t="s">
        <v>728</v>
      </c>
      <c r="B125" s="61" t="s">
        <v>724</v>
      </c>
      <c r="C125" s="5"/>
      <c r="D125" s="5"/>
      <c r="E125" s="5"/>
      <c r="F125" s="5"/>
      <c r="G125" s="5"/>
      <c r="H125" s="5"/>
      <c r="I125" s="5"/>
      <c r="J125" s="5"/>
      <c r="K125" s="61">
        <v>17</v>
      </c>
      <c r="L125" s="61"/>
      <c r="M125" s="61"/>
      <c r="N125" s="62">
        <f t="shared" si="6"/>
        <v>17</v>
      </c>
      <c r="O125" s="62"/>
      <c r="P125" s="62">
        <f t="shared" si="7"/>
        <v>1</v>
      </c>
    </row>
    <row r="126" spans="1:16" s="9" customFormat="1" x14ac:dyDescent="0.2">
      <c r="A126" s="22" t="s">
        <v>815</v>
      </c>
      <c r="B126" s="55" t="s">
        <v>32</v>
      </c>
      <c r="C126" s="22" t="s">
        <v>819</v>
      </c>
      <c r="D126" s="22"/>
      <c r="E126" s="22"/>
      <c r="F126" s="22"/>
      <c r="G126" s="22"/>
      <c r="H126" s="22"/>
      <c r="I126" s="22"/>
      <c r="J126" s="22"/>
      <c r="K126" s="22"/>
      <c r="L126" s="55"/>
      <c r="M126" s="55">
        <v>17</v>
      </c>
      <c r="N126" s="47">
        <f t="shared" si="6"/>
        <v>17</v>
      </c>
      <c r="O126" s="47"/>
      <c r="P126" s="47">
        <f t="shared" si="7"/>
        <v>1</v>
      </c>
    </row>
    <row r="127" spans="1:16" x14ac:dyDescent="0.2">
      <c r="A127" s="22" t="s">
        <v>296</v>
      </c>
      <c r="B127" s="55" t="s">
        <v>32</v>
      </c>
      <c r="C127" s="22" t="s">
        <v>303</v>
      </c>
      <c r="D127" s="55">
        <v>8</v>
      </c>
      <c r="E127" s="55">
        <v>3</v>
      </c>
      <c r="F127" s="55"/>
      <c r="G127" s="55">
        <v>6</v>
      </c>
      <c r="H127" s="55"/>
      <c r="I127" s="55"/>
      <c r="J127" s="55"/>
      <c r="K127" s="55"/>
      <c r="L127" s="55"/>
      <c r="M127" s="55"/>
      <c r="N127" s="47">
        <f t="shared" si="6"/>
        <v>17</v>
      </c>
      <c r="O127" s="47"/>
      <c r="P127" s="47">
        <f t="shared" si="7"/>
        <v>3</v>
      </c>
    </row>
    <row r="128" spans="1:16" s="8" customFormat="1" x14ac:dyDescent="0.2">
      <c r="A128" s="15" t="s">
        <v>680</v>
      </c>
      <c r="B128" s="48" t="s">
        <v>201</v>
      </c>
      <c r="C128" s="15"/>
      <c r="D128" s="48"/>
      <c r="E128" s="48"/>
      <c r="F128" s="48"/>
      <c r="G128" s="48"/>
      <c r="H128" s="48"/>
      <c r="I128" s="48">
        <v>17</v>
      </c>
      <c r="J128" s="48"/>
      <c r="K128" s="48"/>
      <c r="L128" s="48"/>
      <c r="M128" s="48"/>
      <c r="N128" s="62">
        <f t="shared" si="6"/>
        <v>17</v>
      </c>
      <c r="O128" s="62"/>
      <c r="P128" s="62">
        <f t="shared" si="7"/>
        <v>1</v>
      </c>
    </row>
    <row r="129" spans="1:16" s="8" customFormat="1" x14ac:dyDescent="0.2">
      <c r="A129" s="22" t="s">
        <v>745</v>
      </c>
      <c r="B129" s="55" t="s">
        <v>32</v>
      </c>
      <c r="C129" s="22" t="s">
        <v>729</v>
      </c>
      <c r="D129" s="22"/>
      <c r="E129" s="22"/>
      <c r="F129" s="22"/>
      <c r="G129" s="22"/>
      <c r="H129" s="22"/>
      <c r="I129" s="22"/>
      <c r="J129" s="22"/>
      <c r="K129" s="55"/>
      <c r="L129" s="55">
        <v>3</v>
      </c>
      <c r="M129" s="55">
        <v>12</v>
      </c>
      <c r="N129" s="47">
        <f t="shared" si="6"/>
        <v>15</v>
      </c>
      <c r="O129" s="47"/>
      <c r="P129" s="47">
        <f t="shared" si="7"/>
        <v>2</v>
      </c>
    </row>
    <row r="130" spans="1:16" x14ac:dyDescent="0.2">
      <c r="A130" s="22" t="s">
        <v>270</v>
      </c>
      <c r="B130" s="55" t="s">
        <v>32</v>
      </c>
      <c r="C130" s="22" t="s">
        <v>259</v>
      </c>
      <c r="D130" s="55"/>
      <c r="E130" s="55">
        <v>15</v>
      </c>
      <c r="F130" s="55"/>
      <c r="G130" s="55"/>
      <c r="H130" s="55"/>
      <c r="I130" s="55"/>
      <c r="J130" s="55"/>
      <c r="K130" s="55"/>
      <c r="L130" s="55"/>
      <c r="M130" s="55"/>
      <c r="N130" s="47">
        <f t="shared" si="6"/>
        <v>15</v>
      </c>
      <c r="O130" s="47"/>
      <c r="P130" s="47">
        <f t="shared" si="7"/>
        <v>1</v>
      </c>
    </row>
    <row r="131" spans="1:16" x14ac:dyDescent="0.2">
      <c r="A131" s="5" t="s">
        <v>632</v>
      </c>
      <c r="B131" s="61" t="s">
        <v>117</v>
      </c>
      <c r="C131" s="5"/>
      <c r="D131" s="61"/>
      <c r="E131" s="61"/>
      <c r="F131" s="61"/>
      <c r="G131" s="61">
        <v>15</v>
      </c>
      <c r="H131" s="61"/>
      <c r="I131" s="61"/>
      <c r="J131" s="61"/>
      <c r="K131" s="61"/>
      <c r="L131" s="61"/>
      <c r="M131" s="61"/>
      <c r="N131" s="62">
        <f t="shared" si="6"/>
        <v>15</v>
      </c>
      <c r="O131" s="62"/>
      <c r="P131" s="62">
        <f t="shared" si="7"/>
        <v>1</v>
      </c>
    </row>
    <row r="132" spans="1:16" s="8" customFormat="1" x14ac:dyDescent="0.2">
      <c r="A132" s="5" t="s">
        <v>633</v>
      </c>
      <c r="B132" s="61" t="s">
        <v>117</v>
      </c>
      <c r="C132" s="5"/>
      <c r="D132" s="61"/>
      <c r="E132" s="61"/>
      <c r="F132" s="61"/>
      <c r="G132" s="61">
        <v>14</v>
      </c>
      <c r="H132" s="61"/>
      <c r="I132" s="61"/>
      <c r="J132" s="61"/>
      <c r="K132" s="61"/>
      <c r="L132" s="61"/>
      <c r="M132" s="61"/>
      <c r="N132" s="62">
        <f t="shared" si="6"/>
        <v>14</v>
      </c>
      <c r="O132" s="62"/>
      <c r="P132" s="62">
        <f t="shared" si="7"/>
        <v>1</v>
      </c>
    </row>
    <row r="133" spans="1:16" x14ac:dyDescent="0.2">
      <c r="A133" s="5" t="s">
        <v>681</v>
      </c>
      <c r="B133" s="61" t="s">
        <v>117</v>
      </c>
      <c r="C133" s="5"/>
      <c r="D133" s="61"/>
      <c r="E133" s="61"/>
      <c r="F133" s="61"/>
      <c r="G133" s="61"/>
      <c r="H133" s="61"/>
      <c r="I133" s="61">
        <v>14</v>
      </c>
      <c r="J133" s="61"/>
      <c r="K133" s="61"/>
      <c r="L133" s="61"/>
      <c r="M133" s="61"/>
      <c r="N133" s="62">
        <f t="shared" si="6"/>
        <v>14</v>
      </c>
      <c r="O133" s="62"/>
      <c r="P133" s="62">
        <f t="shared" si="7"/>
        <v>1</v>
      </c>
    </row>
    <row r="134" spans="1:16" x14ac:dyDescent="0.2">
      <c r="A134" s="22" t="s">
        <v>295</v>
      </c>
      <c r="B134" s="55" t="s">
        <v>32</v>
      </c>
      <c r="C134" s="22" t="s">
        <v>302</v>
      </c>
      <c r="D134" s="55">
        <v>13</v>
      </c>
      <c r="E134" s="55"/>
      <c r="F134" s="55"/>
      <c r="G134" s="55"/>
      <c r="H134" s="55"/>
      <c r="I134" s="55"/>
      <c r="J134" s="55"/>
      <c r="K134" s="55"/>
      <c r="L134" s="55"/>
      <c r="M134" s="55"/>
      <c r="N134" s="47">
        <f t="shared" si="6"/>
        <v>13</v>
      </c>
      <c r="O134" s="47"/>
      <c r="P134" s="47">
        <f t="shared" si="7"/>
        <v>1</v>
      </c>
    </row>
    <row r="135" spans="1:16" x14ac:dyDescent="0.2">
      <c r="A135" s="22" t="s">
        <v>743</v>
      </c>
      <c r="B135" s="55"/>
      <c r="C135" s="22"/>
      <c r="D135" s="22"/>
      <c r="E135" s="22"/>
      <c r="F135" s="22"/>
      <c r="G135" s="22"/>
      <c r="H135" s="22"/>
      <c r="I135" s="22"/>
      <c r="J135" s="22"/>
      <c r="K135" s="55"/>
      <c r="L135" s="55">
        <v>13</v>
      </c>
      <c r="M135" s="55"/>
      <c r="N135" s="47">
        <f t="shared" si="6"/>
        <v>13</v>
      </c>
      <c r="O135" s="47"/>
      <c r="P135" s="47">
        <f t="shared" si="7"/>
        <v>1</v>
      </c>
    </row>
    <row r="136" spans="1:16" s="8" customFormat="1" x14ac:dyDescent="0.2">
      <c r="A136" s="11" t="s">
        <v>189</v>
      </c>
      <c r="B136" s="46" t="s">
        <v>32</v>
      </c>
      <c r="C136" s="11" t="s">
        <v>75</v>
      </c>
      <c r="D136" s="46">
        <v>12</v>
      </c>
      <c r="E136" s="46"/>
      <c r="F136" s="46"/>
      <c r="G136" s="46"/>
      <c r="H136" s="46"/>
      <c r="I136" s="46"/>
      <c r="J136" s="46"/>
      <c r="K136" s="46"/>
      <c r="L136" s="46"/>
      <c r="M136" s="46"/>
      <c r="N136" s="47">
        <f t="shared" si="6"/>
        <v>12</v>
      </c>
      <c r="O136" s="47"/>
      <c r="P136" s="47">
        <f t="shared" si="7"/>
        <v>1</v>
      </c>
    </row>
    <row r="137" spans="1:16" s="8" customFormat="1" x14ac:dyDescent="0.2">
      <c r="A137" s="6" t="s">
        <v>702</v>
      </c>
      <c r="B137" s="55" t="s">
        <v>32</v>
      </c>
      <c r="C137" s="22" t="s">
        <v>723</v>
      </c>
      <c r="D137" s="22"/>
      <c r="E137" s="22"/>
      <c r="F137" s="22"/>
      <c r="G137" s="22"/>
      <c r="H137" s="22"/>
      <c r="I137" s="22"/>
      <c r="J137" s="55">
        <v>3</v>
      </c>
      <c r="K137" s="55" t="s">
        <v>437</v>
      </c>
      <c r="L137" s="55"/>
      <c r="M137" s="55">
        <v>9</v>
      </c>
      <c r="N137" s="47">
        <f t="shared" si="6"/>
        <v>12</v>
      </c>
      <c r="O137" s="47"/>
      <c r="P137" s="47">
        <f t="shared" si="7"/>
        <v>2</v>
      </c>
    </row>
    <row r="138" spans="1:16" s="8" customFormat="1" x14ac:dyDescent="0.2">
      <c r="A138" s="5" t="s">
        <v>332</v>
      </c>
      <c r="B138" s="61" t="s">
        <v>117</v>
      </c>
      <c r="C138" s="5"/>
      <c r="D138" s="61"/>
      <c r="E138" s="61">
        <v>11</v>
      </c>
      <c r="F138" s="61" t="s">
        <v>427</v>
      </c>
      <c r="G138" s="61"/>
      <c r="H138" s="61"/>
      <c r="I138" s="61"/>
      <c r="J138" s="61"/>
      <c r="K138" s="61"/>
      <c r="L138" s="61"/>
      <c r="M138" s="61"/>
      <c r="N138" s="62">
        <f t="shared" si="6"/>
        <v>11</v>
      </c>
      <c r="O138" s="62"/>
      <c r="P138" s="62">
        <f t="shared" si="7"/>
        <v>1</v>
      </c>
    </row>
    <row r="139" spans="1:16" s="8" customFormat="1" x14ac:dyDescent="0.2">
      <c r="A139" s="22" t="s">
        <v>542</v>
      </c>
      <c r="B139" s="55" t="s">
        <v>32</v>
      </c>
      <c r="C139" s="22" t="s">
        <v>76</v>
      </c>
      <c r="D139" s="55"/>
      <c r="E139" s="55"/>
      <c r="F139" s="55">
        <v>10</v>
      </c>
      <c r="G139" s="55"/>
      <c r="H139" s="55"/>
      <c r="I139" s="55"/>
      <c r="J139" s="55"/>
      <c r="K139" s="55"/>
      <c r="L139" s="55"/>
      <c r="M139" s="55"/>
      <c r="N139" s="47">
        <f t="shared" si="6"/>
        <v>10</v>
      </c>
      <c r="O139" s="47"/>
      <c r="P139" s="47">
        <f t="shared" si="7"/>
        <v>1</v>
      </c>
    </row>
    <row r="140" spans="1:16" s="8" customFormat="1" x14ac:dyDescent="0.2">
      <c r="A140" s="22" t="s">
        <v>362</v>
      </c>
      <c r="B140" s="55" t="s">
        <v>32</v>
      </c>
      <c r="C140" s="22" t="s">
        <v>371</v>
      </c>
      <c r="D140" s="22"/>
      <c r="E140" s="55">
        <v>9</v>
      </c>
      <c r="F140" s="22"/>
      <c r="G140" s="22"/>
      <c r="H140" s="22"/>
      <c r="I140" s="22"/>
      <c r="J140" s="55"/>
      <c r="K140" s="55"/>
      <c r="L140" s="55"/>
      <c r="M140" s="55"/>
      <c r="N140" s="47">
        <f t="shared" si="6"/>
        <v>9</v>
      </c>
      <c r="O140" s="47"/>
      <c r="P140" s="47">
        <f t="shared" si="7"/>
        <v>1</v>
      </c>
    </row>
    <row r="141" spans="1:16" x14ac:dyDescent="0.2">
      <c r="A141" s="11" t="s">
        <v>70</v>
      </c>
      <c r="B141" s="46" t="s">
        <v>32</v>
      </c>
      <c r="C141" s="11" t="s">
        <v>75</v>
      </c>
      <c r="D141" s="46">
        <v>9</v>
      </c>
      <c r="E141" s="46"/>
      <c r="F141" s="46"/>
      <c r="G141" s="46"/>
      <c r="H141" s="46"/>
      <c r="I141" s="46"/>
      <c r="J141" s="46"/>
      <c r="K141" s="46"/>
      <c r="L141" s="46"/>
      <c r="M141" s="46"/>
      <c r="N141" s="47">
        <f t="shared" si="6"/>
        <v>9</v>
      </c>
      <c r="O141" s="47"/>
      <c r="P141" s="47">
        <f t="shared" si="7"/>
        <v>1</v>
      </c>
    </row>
    <row r="142" spans="1:16" x14ac:dyDescent="0.2">
      <c r="A142" s="22" t="s">
        <v>662</v>
      </c>
      <c r="B142" s="55" t="s">
        <v>32</v>
      </c>
      <c r="C142" s="22" t="s">
        <v>121</v>
      </c>
      <c r="D142" s="55"/>
      <c r="E142" s="55"/>
      <c r="F142" s="55"/>
      <c r="G142" s="55"/>
      <c r="H142" s="55">
        <v>7</v>
      </c>
      <c r="I142" s="55"/>
      <c r="J142" s="55">
        <v>2</v>
      </c>
      <c r="K142" s="55"/>
      <c r="L142" s="55"/>
      <c r="M142" s="55"/>
      <c r="N142" s="47">
        <f t="shared" si="6"/>
        <v>9</v>
      </c>
      <c r="O142" s="47"/>
      <c r="P142" s="47">
        <f t="shared" si="7"/>
        <v>2</v>
      </c>
    </row>
    <row r="143" spans="1:16" x14ac:dyDescent="0.2">
      <c r="A143" s="22" t="s">
        <v>244</v>
      </c>
      <c r="B143" s="46" t="s">
        <v>32</v>
      </c>
      <c r="C143" s="22" t="s">
        <v>53</v>
      </c>
      <c r="D143" s="55">
        <v>6</v>
      </c>
      <c r="E143" s="55"/>
      <c r="F143" s="55"/>
      <c r="G143" s="55"/>
      <c r="H143" s="55"/>
      <c r="I143" s="55"/>
      <c r="J143" s="55"/>
      <c r="K143" s="55"/>
      <c r="L143" s="55"/>
      <c r="M143" s="55"/>
      <c r="N143" s="47">
        <f t="shared" si="6"/>
        <v>6</v>
      </c>
      <c r="O143" s="47"/>
      <c r="P143" s="47">
        <f t="shared" si="7"/>
        <v>1</v>
      </c>
    </row>
    <row r="144" spans="1:16" x14ac:dyDescent="0.2">
      <c r="A144" s="5" t="s">
        <v>546</v>
      </c>
      <c r="B144" s="61" t="s">
        <v>117</v>
      </c>
      <c r="C144" s="5"/>
      <c r="D144" s="61"/>
      <c r="E144" s="61"/>
      <c r="F144" s="61">
        <v>6</v>
      </c>
      <c r="G144" s="61"/>
      <c r="H144" s="61"/>
      <c r="I144" s="61"/>
      <c r="J144" s="61"/>
      <c r="K144" s="61"/>
      <c r="L144" s="61"/>
      <c r="M144" s="61"/>
      <c r="N144" s="62">
        <f t="shared" si="6"/>
        <v>6</v>
      </c>
      <c r="O144" s="62"/>
      <c r="P144" s="62">
        <f t="shared" si="7"/>
        <v>1</v>
      </c>
    </row>
    <row r="145" spans="1:16" x14ac:dyDescent="0.2">
      <c r="A145" s="22" t="s">
        <v>278</v>
      </c>
      <c r="B145" s="55" t="s">
        <v>32</v>
      </c>
      <c r="C145" s="22" t="s">
        <v>282</v>
      </c>
      <c r="D145" s="55"/>
      <c r="E145" s="55">
        <v>5</v>
      </c>
      <c r="F145" s="55"/>
      <c r="G145" s="55"/>
      <c r="H145" s="55"/>
      <c r="I145" s="55"/>
      <c r="J145" s="55"/>
      <c r="K145" s="55"/>
      <c r="L145" s="55"/>
      <c r="M145" s="55"/>
      <c r="N145" s="47">
        <f t="shared" si="6"/>
        <v>5</v>
      </c>
      <c r="O145" s="47"/>
      <c r="P145" s="47">
        <f t="shared" si="7"/>
        <v>1</v>
      </c>
    </row>
    <row r="146" spans="1:16" x14ac:dyDescent="0.2">
      <c r="A146" s="22" t="s">
        <v>816</v>
      </c>
      <c r="B146" s="55" t="s">
        <v>32</v>
      </c>
      <c r="C146" s="22" t="s">
        <v>820</v>
      </c>
      <c r="D146" s="22"/>
      <c r="E146" s="22"/>
      <c r="F146" s="22"/>
      <c r="G146" s="22"/>
      <c r="H146" s="22"/>
      <c r="I146" s="22"/>
      <c r="J146" s="22"/>
      <c r="K146" s="22"/>
      <c r="L146" s="55"/>
      <c r="M146" s="55">
        <v>5</v>
      </c>
      <c r="N146" s="47">
        <f t="shared" si="6"/>
        <v>5</v>
      </c>
      <c r="O146" s="47"/>
      <c r="P146" s="47">
        <f t="shared" si="7"/>
        <v>1</v>
      </c>
    </row>
    <row r="147" spans="1:16" s="8" customFormat="1" x14ac:dyDescent="0.2">
      <c r="A147" s="5" t="s">
        <v>547</v>
      </c>
      <c r="B147" s="61" t="s">
        <v>117</v>
      </c>
      <c r="C147" s="5"/>
      <c r="D147" s="5"/>
      <c r="E147" s="5"/>
      <c r="F147" s="61">
        <v>5</v>
      </c>
      <c r="G147" s="5"/>
      <c r="H147" s="5"/>
      <c r="I147" s="5"/>
      <c r="J147" s="5"/>
      <c r="K147" s="5"/>
      <c r="L147" s="61"/>
      <c r="M147" s="61"/>
      <c r="N147" s="62">
        <f t="shared" si="6"/>
        <v>5</v>
      </c>
      <c r="O147" s="62"/>
      <c r="P147" s="62">
        <f t="shared" si="7"/>
        <v>1</v>
      </c>
    </row>
    <row r="148" spans="1:16" x14ac:dyDescent="0.2">
      <c r="A148" s="22" t="s">
        <v>701</v>
      </c>
      <c r="B148" s="55"/>
      <c r="C148" s="22"/>
      <c r="D148" s="22"/>
      <c r="E148" s="22"/>
      <c r="F148" s="22"/>
      <c r="G148" s="22"/>
      <c r="H148" s="22"/>
      <c r="I148" s="22"/>
      <c r="J148" s="55">
        <v>5</v>
      </c>
      <c r="K148" s="22"/>
      <c r="L148" s="55"/>
      <c r="M148" s="55"/>
      <c r="N148" s="47">
        <f t="shared" si="6"/>
        <v>5</v>
      </c>
      <c r="O148" s="47"/>
      <c r="P148" s="47">
        <f t="shared" si="7"/>
        <v>1</v>
      </c>
    </row>
    <row r="149" spans="1:16" x14ac:dyDescent="0.2">
      <c r="A149" s="5" t="s">
        <v>448</v>
      </c>
      <c r="B149" s="61" t="s">
        <v>117</v>
      </c>
      <c r="C149" s="5"/>
      <c r="D149" s="61"/>
      <c r="E149" s="61">
        <v>4</v>
      </c>
      <c r="F149" s="61"/>
      <c r="G149" s="61"/>
      <c r="H149" s="61"/>
      <c r="I149" s="61"/>
      <c r="J149" s="61"/>
      <c r="K149" s="61"/>
      <c r="L149" s="61"/>
      <c r="M149" s="61"/>
      <c r="N149" s="62">
        <f t="shared" si="6"/>
        <v>4</v>
      </c>
      <c r="O149" s="62"/>
      <c r="P149" s="62">
        <f t="shared" si="7"/>
        <v>1</v>
      </c>
    </row>
    <row r="150" spans="1:16" x14ac:dyDescent="0.2">
      <c r="A150" s="5" t="s">
        <v>638</v>
      </c>
      <c r="B150" s="61" t="s">
        <v>117</v>
      </c>
      <c r="C150" s="5"/>
      <c r="D150" s="61"/>
      <c r="E150" s="61"/>
      <c r="F150" s="61"/>
      <c r="G150" s="61">
        <v>4</v>
      </c>
      <c r="H150" s="61"/>
      <c r="I150" s="61"/>
      <c r="J150" s="61"/>
      <c r="K150" s="61"/>
      <c r="L150" s="61"/>
      <c r="M150" s="61"/>
      <c r="N150" s="62">
        <f t="shared" si="6"/>
        <v>4</v>
      </c>
      <c r="O150" s="62"/>
      <c r="P150" s="62">
        <f t="shared" si="7"/>
        <v>1</v>
      </c>
    </row>
    <row r="151" spans="1:16" x14ac:dyDescent="0.2">
      <c r="A151" s="22" t="s">
        <v>319</v>
      </c>
      <c r="B151" s="55" t="s">
        <v>32</v>
      </c>
      <c r="C151" s="22" t="s">
        <v>75</v>
      </c>
      <c r="D151" s="55">
        <v>2</v>
      </c>
      <c r="E151" s="55"/>
      <c r="F151" s="55"/>
      <c r="G151" s="55"/>
      <c r="H151" s="55"/>
      <c r="I151" s="55"/>
      <c r="J151" s="55"/>
      <c r="K151" s="55"/>
      <c r="L151" s="55"/>
      <c r="M151" s="55"/>
      <c r="N151" s="47">
        <f t="shared" ref="N151:N157" si="8">SUM(D151:M151)</f>
        <v>2</v>
      </c>
      <c r="O151" s="47"/>
      <c r="P151" s="47">
        <f t="shared" ref="P151:P157" si="9">COUNT(D151:M151)</f>
        <v>1</v>
      </c>
    </row>
    <row r="152" spans="1:16" s="8" customFormat="1" x14ac:dyDescent="0.2">
      <c r="A152" s="22" t="s">
        <v>279</v>
      </c>
      <c r="B152" s="55" t="s">
        <v>32</v>
      </c>
      <c r="C152" s="22" t="s">
        <v>282</v>
      </c>
      <c r="D152" s="55"/>
      <c r="E152" s="55">
        <v>2</v>
      </c>
      <c r="F152" s="55"/>
      <c r="G152" s="55"/>
      <c r="H152" s="55"/>
      <c r="I152" s="55"/>
      <c r="J152" s="55"/>
      <c r="K152" s="55"/>
      <c r="L152" s="55"/>
      <c r="M152" s="55"/>
      <c r="N152" s="47">
        <f t="shared" si="8"/>
        <v>2</v>
      </c>
      <c r="O152" s="47"/>
      <c r="P152" s="47">
        <f t="shared" si="9"/>
        <v>1</v>
      </c>
    </row>
    <row r="153" spans="1:16" x14ac:dyDescent="0.2">
      <c r="A153" s="6" t="s">
        <v>548</v>
      </c>
      <c r="B153" s="57" t="s">
        <v>32</v>
      </c>
      <c r="C153" s="6" t="s">
        <v>549</v>
      </c>
      <c r="D153" s="57"/>
      <c r="E153" s="57"/>
      <c r="F153" s="57">
        <v>2</v>
      </c>
      <c r="G153" s="57"/>
      <c r="H153" s="57"/>
      <c r="I153" s="57"/>
      <c r="J153" s="57"/>
      <c r="K153" s="57" t="s">
        <v>437</v>
      </c>
      <c r="L153" s="57"/>
      <c r="M153" s="57"/>
      <c r="N153" s="47">
        <f t="shared" si="8"/>
        <v>2</v>
      </c>
      <c r="O153" s="47"/>
      <c r="P153" s="47">
        <f t="shared" si="9"/>
        <v>1</v>
      </c>
    </row>
    <row r="154" spans="1:16" x14ac:dyDescent="0.2">
      <c r="A154" s="22" t="s">
        <v>817</v>
      </c>
      <c r="B154" s="55" t="s">
        <v>32</v>
      </c>
      <c r="C154" s="22" t="s">
        <v>820</v>
      </c>
      <c r="D154" s="22"/>
      <c r="E154" s="22"/>
      <c r="F154" s="22"/>
      <c r="G154" s="22"/>
      <c r="H154" s="22"/>
      <c r="I154" s="22"/>
      <c r="J154" s="22"/>
      <c r="K154" s="22"/>
      <c r="L154" s="55"/>
      <c r="M154" s="55">
        <v>1</v>
      </c>
      <c r="N154" s="47">
        <f t="shared" si="8"/>
        <v>1</v>
      </c>
      <c r="O154" s="47"/>
      <c r="P154" s="47">
        <f t="shared" si="9"/>
        <v>1</v>
      </c>
    </row>
    <row r="155" spans="1:16" x14ac:dyDescent="0.2">
      <c r="A155" s="15" t="s">
        <v>683</v>
      </c>
      <c r="B155" s="48"/>
      <c r="C155" s="15"/>
      <c r="D155" s="48"/>
      <c r="E155" s="48"/>
      <c r="F155" s="48"/>
      <c r="G155" s="48"/>
      <c r="H155" s="48"/>
      <c r="I155" s="48" t="s">
        <v>437</v>
      </c>
      <c r="J155" s="48"/>
      <c r="K155" s="48"/>
      <c r="L155" s="48"/>
      <c r="M155" s="48"/>
      <c r="N155" s="62">
        <f t="shared" si="8"/>
        <v>0</v>
      </c>
      <c r="O155" s="62"/>
      <c r="P155" s="62">
        <f t="shared" si="9"/>
        <v>0</v>
      </c>
    </row>
    <row r="156" spans="1:16" x14ac:dyDescent="0.2">
      <c r="A156" s="15" t="s">
        <v>682</v>
      </c>
      <c r="B156" s="61" t="s">
        <v>117</v>
      </c>
      <c r="C156" s="15"/>
      <c r="D156" s="48"/>
      <c r="E156" s="48"/>
      <c r="F156" s="48"/>
      <c r="G156" s="48"/>
      <c r="H156" s="48"/>
      <c r="I156" s="48" t="s">
        <v>437</v>
      </c>
      <c r="J156" s="48"/>
      <c r="K156" s="48"/>
      <c r="L156" s="48"/>
      <c r="M156" s="48"/>
      <c r="N156" s="62">
        <f t="shared" si="8"/>
        <v>0</v>
      </c>
      <c r="O156" s="62"/>
      <c r="P156" s="62">
        <f t="shared" si="9"/>
        <v>0</v>
      </c>
    </row>
    <row r="157" spans="1:16" x14ac:dyDescent="0.2">
      <c r="A157" s="15" t="s">
        <v>679</v>
      </c>
      <c r="B157" s="48"/>
      <c r="C157" s="15"/>
      <c r="D157" s="48"/>
      <c r="E157" s="48"/>
      <c r="F157" s="48"/>
      <c r="G157" s="48"/>
      <c r="H157" s="48"/>
      <c r="I157" s="48" t="s">
        <v>437</v>
      </c>
      <c r="J157" s="48"/>
      <c r="K157" s="48"/>
      <c r="L157" s="48"/>
      <c r="M157" s="48"/>
      <c r="N157" s="62">
        <f t="shared" si="8"/>
        <v>0</v>
      </c>
      <c r="O157" s="62"/>
      <c r="P157" s="62">
        <f t="shared" si="9"/>
        <v>0</v>
      </c>
    </row>
  </sheetData>
  <sortState xmlns:xlrd2="http://schemas.microsoft.com/office/spreadsheetml/2017/richdata2" ref="A55:P157">
    <sortCondition descending="1" ref="O55:O157"/>
    <sortCondition descending="1" ref="N55:N157"/>
  </sortState>
  <mergeCells count="3">
    <mergeCell ref="N1:N3"/>
    <mergeCell ref="O1:O3"/>
    <mergeCell ref="P1:P3"/>
  </mergeCells>
  <pageMargins left="0.70866141732283472" right="0.70866141732283472" top="0.78740157480314965" bottom="0.78740157480314965" header="0.31496062992125984" footer="0.31496062992125984"/>
  <pageSetup paperSize="9" scale="6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788C83-27DD-41EE-B8A0-37184F7BFA5E}">
  <sheetPr>
    <pageSetUpPr fitToPage="1"/>
  </sheetPr>
  <dimension ref="A1:Q69"/>
  <sheetViews>
    <sheetView showGridLines="0" topLeftCell="A23" workbookViewId="0">
      <selection activeCell="B45" activeCellId="10" sqref="B5:B11 B17 B19 B20 B23:B24 B26:B27 B29:B30 B32:B33 B36:B38 B40:B42 B45"/>
    </sheetView>
  </sheetViews>
  <sheetFormatPr defaultRowHeight="11.25" x14ac:dyDescent="0.2"/>
  <cols>
    <col min="1" max="1" width="26.5703125" style="1" customWidth="1"/>
    <col min="2" max="2" width="9.140625" style="1"/>
    <col min="3" max="3" width="10" style="1" customWidth="1"/>
    <col min="4" max="16384" width="9.140625" style="1"/>
  </cols>
  <sheetData>
    <row r="1" spans="1:16" s="2" customFormat="1" ht="15" customHeight="1" x14ac:dyDescent="0.2">
      <c r="A1" s="26"/>
      <c r="B1" s="27"/>
      <c r="C1" s="27"/>
      <c r="D1" s="29" t="s">
        <v>376</v>
      </c>
      <c r="E1" s="79" t="s">
        <v>377</v>
      </c>
      <c r="F1" s="24" t="s">
        <v>378</v>
      </c>
      <c r="G1" s="24" t="s">
        <v>379</v>
      </c>
      <c r="H1" s="24" t="s">
        <v>380</v>
      </c>
      <c r="I1" s="24" t="s">
        <v>381</v>
      </c>
      <c r="J1" s="24" t="s">
        <v>695</v>
      </c>
      <c r="K1" s="24" t="s">
        <v>382</v>
      </c>
      <c r="L1" s="24" t="s">
        <v>384</v>
      </c>
      <c r="M1" s="25" t="s">
        <v>383</v>
      </c>
      <c r="N1" s="265" t="s">
        <v>2</v>
      </c>
      <c r="O1" s="268" t="s">
        <v>21</v>
      </c>
      <c r="P1" s="265" t="s">
        <v>3</v>
      </c>
    </row>
    <row r="2" spans="1:16" s="2" customFormat="1" ht="57.75" customHeight="1" x14ac:dyDescent="0.2">
      <c r="A2" s="28" t="s">
        <v>15</v>
      </c>
      <c r="B2" s="27"/>
      <c r="C2" s="27"/>
      <c r="D2" s="30" t="s">
        <v>218</v>
      </c>
      <c r="E2" s="23" t="s">
        <v>217</v>
      </c>
      <c r="F2" s="23" t="s">
        <v>220</v>
      </c>
      <c r="G2" s="23" t="s">
        <v>221</v>
      </c>
      <c r="H2" s="23" t="s">
        <v>326</v>
      </c>
      <c r="I2" s="23" t="s">
        <v>1</v>
      </c>
      <c r="J2" s="23" t="s">
        <v>0</v>
      </c>
      <c r="K2" s="23" t="s">
        <v>580</v>
      </c>
      <c r="L2" s="36" t="s">
        <v>222</v>
      </c>
      <c r="M2" s="37" t="s">
        <v>140</v>
      </c>
      <c r="N2" s="266"/>
      <c r="O2" s="269"/>
      <c r="P2" s="266"/>
    </row>
    <row r="3" spans="1:16" s="2" customFormat="1" ht="12" x14ac:dyDescent="0.2">
      <c r="A3" s="31" t="s">
        <v>5</v>
      </c>
      <c r="B3" s="32" t="s">
        <v>31</v>
      </c>
      <c r="C3" s="33" t="s">
        <v>4</v>
      </c>
      <c r="D3" s="80">
        <v>1</v>
      </c>
      <c r="E3" s="81">
        <v>2</v>
      </c>
      <c r="F3" s="82">
        <v>3</v>
      </c>
      <c r="G3" s="82">
        <v>4</v>
      </c>
      <c r="H3" s="82">
        <v>5</v>
      </c>
      <c r="I3" s="82">
        <v>6</v>
      </c>
      <c r="J3" s="82">
        <v>7</v>
      </c>
      <c r="K3" s="82">
        <v>8</v>
      </c>
      <c r="L3" s="82">
        <v>9</v>
      </c>
      <c r="M3" s="83">
        <v>10</v>
      </c>
      <c r="N3" s="267"/>
      <c r="O3" s="270"/>
      <c r="P3" s="267"/>
    </row>
    <row r="4" spans="1:16" ht="15" x14ac:dyDescent="0.25">
      <c r="A4" s="18" t="s">
        <v>29</v>
      </c>
      <c r="B4"/>
      <c r="C4"/>
      <c r="D4"/>
      <c r="E4"/>
      <c r="F4"/>
      <c r="G4"/>
      <c r="H4"/>
      <c r="I4"/>
      <c r="J4"/>
      <c r="K4"/>
      <c r="L4"/>
      <c r="M4"/>
      <c r="N4"/>
    </row>
    <row r="5" spans="1:16" s="8" customFormat="1" x14ac:dyDescent="0.2">
      <c r="A5" s="110" t="s">
        <v>156</v>
      </c>
      <c r="B5" s="52" t="s">
        <v>32</v>
      </c>
      <c r="C5" s="12" t="s">
        <v>806</v>
      </c>
      <c r="D5" s="46">
        <v>8</v>
      </c>
      <c r="E5" s="46">
        <v>14</v>
      </c>
      <c r="F5" s="46">
        <v>14</v>
      </c>
      <c r="G5" s="46">
        <v>4</v>
      </c>
      <c r="H5" s="46">
        <v>7</v>
      </c>
      <c r="I5" s="46">
        <v>5</v>
      </c>
      <c r="J5" s="46"/>
      <c r="K5" s="46"/>
      <c r="L5" s="46">
        <v>5</v>
      </c>
      <c r="M5" s="46">
        <v>11</v>
      </c>
      <c r="N5" s="47">
        <f t="shared" ref="N5:N25" si="0">SUM(D5:M5)</f>
        <v>68</v>
      </c>
      <c r="O5" s="47">
        <f>+N5-G5-I5</f>
        <v>59</v>
      </c>
      <c r="P5" s="47">
        <f t="shared" ref="P5:P25" si="1">COUNT(D5:M5)</f>
        <v>8</v>
      </c>
    </row>
    <row r="6" spans="1:16" s="8" customFormat="1" x14ac:dyDescent="0.2">
      <c r="A6" s="11" t="s">
        <v>531</v>
      </c>
      <c r="B6" s="46" t="s">
        <v>32</v>
      </c>
      <c r="C6" s="11" t="s">
        <v>532</v>
      </c>
      <c r="D6" s="46"/>
      <c r="E6" s="46"/>
      <c r="F6" s="46">
        <v>18</v>
      </c>
      <c r="G6" s="46">
        <v>7</v>
      </c>
      <c r="H6" s="46">
        <v>2</v>
      </c>
      <c r="I6" s="46">
        <v>10</v>
      </c>
      <c r="J6" s="46">
        <v>5</v>
      </c>
      <c r="K6" s="46">
        <v>4</v>
      </c>
      <c r="L6" s="46">
        <v>7</v>
      </c>
      <c r="M6" s="46">
        <v>9</v>
      </c>
      <c r="N6" s="47">
        <f t="shared" si="0"/>
        <v>62</v>
      </c>
      <c r="O6" s="47">
        <f>+N6-H6-K6</f>
        <v>56</v>
      </c>
      <c r="P6" s="47">
        <f t="shared" si="1"/>
        <v>8</v>
      </c>
    </row>
    <row r="7" spans="1:16" s="8" customFormat="1" x14ac:dyDescent="0.2">
      <c r="A7" s="11" t="s">
        <v>416</v>
      </c>
      <c r="B7" s="46" t="s">
        <v>32</v>
      </c>
      <c r="C7" s="11" t="s">
        <v>417</v>
      </c>
      <c r="D7" s="46">
        <v>10</v>
      </c>
      <c r="E7" s="46">
        <v>8</v>
      </c>
      <c r="F7" s="46">
        <v>8</v>
      </c>
      <c r="G7" s="46">
        <v>9</v>
      </c>
      <c r="H7" s="46">
        <v>4</v>
      </c>
      <c r="I7" s="46">
        <v>9</v>
      </c>
      <c r="J7" s="46">
        <v>6</v>
      </c>
      <c r="K7" s="46">
        <v>3</v>
      </c>
      <c r="L7" s="46">
        <v>6</v>
      </c>
      <c r="M7" s="46">
        <v>4</v>
      </c>
      <c r="N7" s="47">
        <f t="shared" si="0"/>
        <v>67</v>
      </c>
      <c r="O7" s="47">
        <f>+N7-H7-K7-J7-M7</f>
        <v>50</v>
      </c>
      <c r="P7" s="47">
        <f t="shared" si="1"/>
        <v>10</v>
      </c>
    </row>
    <row r="8" spans="1:16" x14ac:dyDescent="0.2">
      <c r="A8" s="11" t="s">
        <v>321</v>
      </c>
      <c r="B8" s="52" t="s">
        <v>32</v>
      </c>
      <c r="C8" s="12" t="s">
        <v>322</v>
      </c>
      <c r="D8" s="46">
        <v>5</v>
      </c>
      <c r="E8" s="46"/>
      <c r="F8" s="46"/>
      <c r="G8" s="46">
        <v>11</v>
      </c>
      <c r="H8" s="46">
        <v>3</v>
      </c>
      <c r="I8" s="46"/>
      <c r="J8" s="46">
        <v>4</v>
      </c>
      <c r="K8" s="46">
        <v>5</v>
      </c>
      <c r="L8" s="46">
        <v>3</v>
      </c>
      <c r="M8" s="46">
        <v>5</v>
      </c>
      <c r="N8" s="47">
        <f t="shared" si="0"/>
        <v>36</v>
      </c>
      <c r="O8" s="47">
        <f>+N8-H8</f>
        <v>33</v>
      </c>
      <c r="P8" s="47">
        <f t="shared" si="1"/>
        <v>7</v>
      </c>
    </row>
    <row r="9" spans="1:16" x14ac:dyDescent="0.2">
      <c r="A9" s="11" t="s">
        <v>130</v>
      </c>
      <c r="B9" s="52" t="s">
        <v>32</v>
      </c>
      <c r="C9" s="12" t="s">
        <v>72</v>
      </c>
      <c r="D9" s="46">
        <v>9</v>
      </c>
      <c r="E9" s="46">
        <v>3</v>
      </c>
      <c r="F9" s="46">
        <v>2</v>
      </c>
      <c r="G9" s="46"/>
      <c r="H9" s="46"/>
      <c r="I9" s="46"/>
      <c r="J9" s="46">
        <v>3</v>
      </c>
      <c r="K9" s="46" t="s">
        <v>437</v>
      </c>
      <c r="L9" s="46"/>
      <c r="M9" s="46">
        <v>10</v>
      </c>
      <c r="N9" s="47">
        <f t="shared" si="0"/>
        <v>27</v>
      </c>
      <c r="O9" s="47">
        <f>+N9</f>
        <v>27</v>
      </c>
      <c r="P9" s="47">
        <f t="shared" si="1"/>
        <v>5</v>
      </c>
    </row>
    <row r="10" spans="1:16" s="8" customFormat="1" x14ac:dyDescent="0.2">
      <c r="A10" s="11" t="s">
        <v>430</v>
      </c>
      <c r="B10" s="46" t="s">
        <v>32</v>
      </c>
      <c r="C10" s="11" t="s">
        <v>502</v>
      </c>
      <c r="D10" s="46"/>
      <c r="E10" s="46">
        <v>20</v>
      </c>
      <c r="F10" s="46">
        <v>20</v>
      </c>
      <c r="G10" s="46"/>
      <c r="H10" s="46"/>
      <c r="I10" s="46">
        <v>4</v>
      </c>
      <c r="J10" s="46"/>
      <c r="K10" s="46"/>
      <c r="L10" s="46"/>
      <c r="M10" s="46"/>
      <c r="N10" s="47">
        <f t="shared" si="0"/>
        <v>44</v>
      </c>
      <c r="O10" s="47"/>
      <c r="P10" s="47">
        <f t="shared" si="1"/>
        <v>3</v>
      </c>
    </row>
    <row r="11" spans="1:16" x14ac:dyDescent="0.2">
      <c r="A11" s="11" t="s">
        <v>237</v>
      </c>
      <c r="B11" s="52" t="s">
        <v>32</v>
      </c>
      <c r="C11" s="12" t="s">
        <v>262</v>
      </c>
      <c r="D11" s="46"/>
      <c r="E11" s="46">
        <v>19</v>
      </c>
      <c r="F11" s="46">
        <v>12</v>
      </c>
      <c r="G11" s="46"/>
      <c r="H11" s="46"/>
      <c r="I11" s="46">
        <v>8</v>
      </c>
      <c r="J11" s="46">
        <v>1</v>
      </c>
      <c r="K11" s="46"/>
      <c r="L11" s="46"/>
      <c r="M11" s="46"/>
      <c r="N11" s="47">
        <f t="shared" si="0"/>
        <v>40</v>
      </c>
      <c r="O11" s="47"/>
      <c r="P11" s="47">
        <f t="shared" si="1"/>
        <v>4</v>
      </c>
    </row>
    <row r="12" spans="1:16" s="8" customFormat="1" x14ac:dyDescent="0.2">
      <c r="A12" s="15" t="s">
        <v>323</v>
      </c>
      <c r="B12" s="48" t="s">
        <v>201</v>
      </c>
      <c r="C12" s="15"/>
      <c r="D12" s="48"/>
      <c r="E12" s="48">
        <v>15</v>
      </c>
      <c r="F12" s="48">
        <v>23</v>
      </c>
      <c r="G12" s="48"/>
      <c r="H12" s="48"/>
      <c r="I12" s="48"/>
      <c r="J12" s="48"/>
      <c r="K12" s="48"/>
      <c r="L12" s="48"/>
      <c r="M12" s="48">
        <v>2</v>
      </c>
      <c r="N12" s="62">
        <f t="shared" si="0"/>
        <v>40</v>
      </c>
      <c r="O12" s="62"/>
      <c r="P12" s="62">
        <f t="shared" si="1"/>
        <v>3</v>
      </c>
    </row>
    <row r="13" spans="1:16" s="8" customFormat="1" x14ac:dyDescent="0.2">
      <c r="A13" s="15" t="s">
        <v>207</v>
      </c>
      <c r="B13" s="48" t="s">
        <v>201</v>
      </c>
      <c r="C13" s="15" t="s">
        <v>208</v>
      </c>
      <c r="D13" s="48"/>
      <c r="E13" s="48">
        <v>7</v>
      </c>
      <c r="F13" s="48">
        <v>22</v>
      </c>
      <c r="G13" s="48"/>
      <c r="H13" s="48"/>
      <c r="I13" s="48"/>
      <c r="J13" s="48"/>
      <c r="K13" s="48"/>
      <c r="L13" s="48"/>
      <c r="M13" s="48">
        <v>7</v>
      </c>
      <c r="N13" s="62">
        <f t="shared" si="0"/>
        <v>36</v>
      </c>
      <c r="O13" s="62"/>
      <c r="P13" s="62">
        <f t="shared" si="1"/>
        <v>3</v>
      </c>
    </row>
    <row r="14" spans="1:16" s="8" customFormat="1" x14ac:dyDescent="0.2">
      <c r="A14" s="15" t="s">
        <v>431</v>
      </c>
      <c r="B14" s="48" t="s">
        <v>117</v>
      </c>
      <c r="C14" s="15"/>
      <c r="D14" s="48"/>
      <c r="E14" s="48">
        <v>18</v>
      </c>
      <c r="F14" s="48">
        <v>16</v>
      </c>
      <c r="G14" s="48"/>
      <c r="H14" s="48"/>
      <c r="I14" s="48"/>
      <c r="J14" s="48"/>
      <c r="K14" s="48"/>
      <c r="L14" s="48"/>
      <c r="M14" s="48"/>
      <c r="N14" s="62">
        <f t="shared" si="0"/>
        <v>34</v>
      </c>
      <c r="O14" s="62"/>
      <c r="P14" s="62">
        <f t="shared" si="1"/>
        <v>2</v>
      </c>
    </row>
    <row r="15" spans="1:16" s="8" customFormat="1" x14ac:dyDescent="0.2">
      <c r="A15" s="15" t="s">
        <v>183</v>
      </c>
      <c r="B15" s="48" t="s">
        <v>117</v>
      </c>
      <c r="C15" s="15"/>
      <c r="D15" s="48"/>
      <c r="E15" s="48">
        <v>21</v>
      </c>
      <c r="F15" s="48">
        <v>9</v>
      </c>
      <c r="G15" s="48"/>
      <c r="H15" s="48"/>
      <c r="I15" s="48"/>
      <c r="J15" s="48"/>
      <c r="K15" s="48"/>
      <c r="L15" s="48"/>
      <c r="M15" s="48"/>
      <c r="N15" s="62">
        <f t="shared" si="0"/>
        <v>30</v>
      </c>
      <c r="O15" s="62"/>
      <c r="P15" s="62">
        <f t="shared" si="1"/>
        <v>2</v>
      </c>
    </row>
    <row r="16" spans="1:16" s="8" customFormat="1" x14ac:dyDescent="0.2">
      <c r="A16" s="15" t="s">
        <v>434</v>
      </c>
      <c r="B16" s="48" t="s">
        <v>117</v>
      </c>
      <c r="C16" s="15"/>
      <c r="D16" s="48"/>
      <c r="E16" s="48">
        <v>10</v>
      </c>
      <c r="F16" s="48">
        <v>17</v>
      </c>
      <c r="G16" s="48"/>
      <c r="H16" s="48"/>
      <c r="I16" s="48"/>
      <c r="J16" s="48"/>
      <c r="K16" s="48"/>
      <c r="L16" s="48"/>
      <c r="M16" s="48"/>
      <c r="N16" s="62">
        <f t="shared" si="0"/>
        <v>27</v>
      </c>
      <c r="O16" s="62"/>
      <c r="P16" s="62">
        <f t="shared" si="1"/>
        <v>2</v>
      </c>
    </row>
    <row r="17" spans="1:16" s="8" customFormat="1" x14ac:dyDescent="0.2">
      <c r="A17" s="11" t="s">
        <v>297</v>
      </c>
      <c r="B17" s="52" t="s">
        <v>32</v>
      </c>
      <c r="C17" s="12" t="s">
        <v>304</v>
      </c>
      <c r="D17" s="46">
        <v>6</v>
      </c>
      <c r="E17" s="46"/>
      <c r="F17" s="46"/>
      <c r="G17" s="46">
        <v>13</v>
      </c>
      <c r="H17" s="46"/>
      <c r="I17" s="46"/>
      <c r="J17" s="46">
        <v>7</v>
      </c>
      <c r="K17" s="46" t="s">
        <v>437</v>
      </c>
      <c r="L17" s="46"/>
      <c r="M17" s="46">
        <v>1</v>
      </c>
      <c r="N17" s="47">
        <f t="shared" si="0"/>
        <v>27</v>
      </c>
      <c r="O17" s="47"/>
      <c r="P17" s="47">
        <f t="shared" si="1"/>
        <v>4</v>
      </c>
    </row>
    <row r="18" spans="1:16" s="8" customFormat="1" ht="12" customHeight="1" x14ac:dyDescent="0.2">
      <c r="A18" s="15" t="s">
        <v>337</v>
      </c>
      <c r="B18" s="48" t="s">
        <v>117</v>
      </c>
      <c r="C18" s="15"/>
      <c r="D18" s="48"/>
      <c r="E18" s="48">
        <v>13</v>
      </c>
      <c r="F18" s="48"/>
      <c r="G18" s="48">
        <v>10</v>
      </c>
      <c r="H18" s="48"/>
      <c r="I18" s="48"/>
      <c r="J18" s="48"/>
      <c r="K18" s="48"/>
      <c r="L18" s="48">
        <v>4</v>
      </c>
      <c r="M18" s="48"/>
      <c r="N18" s="62">
        <f t="shared" si="0"/>
        <v>27</v>
      </c>
      <c r="O18" s="62"/>
      <c r="P18" s="62">
        <f t="shared" si="1"/>
        <v>3</v>
      </c>
    </row>
    <row r="19" spans="1:16" s="8" customFormat="1" x14ac:dyDescent="0.2">
      <c r="A19" s="11" t="s">
        <v>530</v>
      </c>
      <c r="B19" s="46" t="s">
        <v>32</v>
      </c>
      <c r="C19" s="11" t="s">
        <v>58</v>
      </c>
      <c r="D19" s="46"/>
      <c r="E19" s="46"/>
      <c r="F19" s="46">
        <v>19</v>
      </c>
      <c r="G19" s="46"/>
      <c r="H19" s="46"/>
      <c r="I19" s="46">
        <v>7</v>
      </c>
      <c r="J19" s="46"/>
      <c r="K19" s="46"/>
      <c r="L19" s="46"/>
      <c r="M19" s="46"/>
      <c r="N19" s="47">
        <f t="shared" si="0"/>
        <v>26</v>
      </c>
      <c r="O19" s="47"/>
      <c r="P19" s="47">
        <f t="shared" si="1"/>
        <v>2</v>
      </c>
    </row>
    <row r="20" spans="1:16" s="14" customFormat="1" ht="12" customHeight="1" x14ac:dyDescent="0.2">
      <c r="A20" s="11" t="s">
        <v>81</v>
      </c>
      <c r="B20" s="52" t="s">
        <v>32</v>
      </c>
      <c r="C20" s="12" t="s">
        <v>71</v>
      </c>
      <c r="D20" s="46"/>
      <c r="E20" s="46">
        <v>17</v>
      </c>
      <c r="F20" s="46">
        <v>7</v>
      </c>
      <c r="G20" s="46"/>
      <c r="H20" s="46">
        <v>1</v>
      </c>
      <c r="I20" s="46"/>
      <c r="J20" s="46"/>
      <c r="K20" s="46"/>
      <c r="L20" s="46"/>
      <c r="M20" s="46"/>
      <c r="N20" s="47">
        <f t="shared" si="0"/>
        <v>25</v>
      </c>
      <c r="O20" s="47"/>
      <c r="P20" s="47">
        <f t="shared" si="1"/>
        <v>3</v>
      </c>
    </row>
    <row r="21" spans="1:16" s="14" customFormat="1" ht="12" customHeight="1" x14ac:dyDescent="0.2">
      <c r="A21" s="15" t="s">
        <v>336</v>
      </c>
      <c r="B21" s="48" t="s">
        <v>117</v>
      </c>
      <c r="C21" s="15"/>
      <c r="D21" s="48"/>
      <c r="E21" s="48">
        <v>11</v>
      </c>
      <c r="F21" s="48"/>
      <c r="G21" s="48">
        <v>12</v>
      </c>
      <c r="H21" s="48"/>
      <c r="I21" s="48"/>
      <c r="J21" s="48"/>
      <c r="K21" s="48"/>
      <c r="L21" s="48" t="s">
        <v>427</v>
      </c>
      <c r="M21" s="48"/>
      <c r="N21" s="62">
        <f t="shared" si="0"/>
        <v>23</v>
      </c>
      <c r="O21" s="62"/>
      <c r="P21" s="62">
        <f t="shared" si="1"/>
        <v>2</v>
      </c>
    </row>
    <row r="22" spans="1:16" s="14" customFormat="1" ht="12" customHeight="1" x14ac:dyDescent="0.2">
      <c r="A22" s="15" t="s">
        <v>528</v>
      </c>
      <c r="B22" s="48" t="s">
        <v>529</v>
      </c>
      <c r="C22" s="15"/>
      <c r="D22" s="48"/>
      <c r="E22" s="48"/>
      <c r="F22" s="48">
        <v>21</v>
      </c>
      <c r="G22" s="48"/>
      <c r="H22" s="48"/>
      <c r="I22" s="48"/>
      <c r="J22" s="48"/>
      <c r="K22" s="48"/>
      <c r="L22" s="48"/>
      <c r="M22" s="48"/>
      <c r="N22" s="62">
        <f t="shared" si="0"/>
        <v>21</v>
      </c>
      <c r="O22" s="62"/>
      <c r="P22" s="62">
        <f t="shared" si="1"/>
        <v>1</v>
      </c>
    </row>
    <row r="23" spans="1:16" s="14" customFormat="1" ht="12" customHeight="1" x14ac:dyDescent="0.2">
      <c r="A23" s="11" t="s">
        <v>433</v>
      </c>
      <c r="B23" s="46" t="s">
        <v>32</v>
      </c>
      <c r="C23" s="11" t="s">
        <v>505</v>
      </c>
      <c r="D23" s="46"/>
      <c r="E23" s="46">
        <v>12</v>
      </c>
      <c r="F23" s="46">
        <v>6</v>
      </c>
      <c r="G23" s="46"/>
      <c r="H23" s="46"/>
      <c r="I23" s="46"/>
      <c r="J23" s="46"/>
      <c r="K23" s="46"/>
      <c r="L23" s="46"/>
      <c r="M23" s="46"/>
      <c r="N23" s="62">
        <f t="shared" si="0"/>
        <v>18</v>
      </c>
      <c r="O23" s="62"/>
      <c r="P23" s="62">
        <f t="shared" si="1"/>
        <v>2</v>
      </c>
    </row>
    <row r="24" spans="1:16" s="14" customFormat="1" ht="12" customHeight="1" x14ac:dyDescent="0.2">
      <c r="A24" s="11" t="s">
        <v>324</v>
      </c>
      <c r="B24" s="52" t="s">
        <v>32</v>
      </c>
      <c r="C24" s="12" t="s">
        <v>118</v>
      </c>
      <c r="D24" s="46">
        <v>2</v>
      </c>
      <c r="E24" s="46">
        <v>4</v>
      </c>
      <c r="F24" s="46">
        <v>11</v>
      </c>
      <c r="G24" s="46"/>
      <c r="H24" s="46"/>
      <c r="I24" s="46" t="s">
        <v>390</v>
      </c>
      <c r="J24" s="46"/>
      <c r="K24" s="46"/>
      <c r="L24" s="46"/>
      <c r="M24" s="46"/>
      <c r="N24" s="47">
        <f t="shared" si="0"/>
        <v>17</v>
      </c>
      <c r="O24" s="47"/>
      <c r="P24" s="47">
        <f t="shared" si="1"/>
        <v>3</v>
      </c>
    </row>
    <row r="25" spans="1:16" s="14" customFormat="1" ht="12" customHeight="1" x14ac:dyDescent="0.2">
      <c r="A25" s="15" t="s">
        <v>432</v>
      </c>
      <c r="B25" s="48" t="s">
        <v>117</v>
      </c>
      <c r="C25" s="15"/>
      <c r="D25" s="48"/>
      <c r="E25" s="48">
        <v>16</v>
      </c>
      <c r="F25" s="48"/>
      <c r="G25" s="48"/>
      <c r="H25" s="48"/>
      <c r="I25" s="48"/>
      <c r="J25" s="48"/>
      <c r="K25" s="48"/>
      <c r="L25" s="48"/>
      <c r="M25" s="48"/>
      <c r="N25" s="62">
        <f t="shared" si="0"/>
        <v>16</v>
      </c>
      <c r="O25" s="62"/>
      <c r="P25" s="62">
        <f t="shared" si="1"/>
        <v>1</v>
      </c>
    </row>
    <row r="26" spans="1:16" s="14" customFormat="1" ht="12" customHeight="1" x14ac:dyDescent="0.2">
      <c r="A26" s="11" t="s">
        <v>79</v>
      </c>
      <c r="B26" s="46" t="s">
        <v>32</v>
      </c>
      <c r="C26" s="11" t="s">
        <v>83</v>
      </c>
      <c r="D26" s="46">
        <v>1</v>
      </c>
      <c r="E26" s="46"/>
      <c r="F26" s="46">
        <v>15</v>
      </c>
      <c r="G26" s="46"/>
      <c r="H26" s="46"/>
      <c r="I26" s="46"/>
      <c r="J26" s="46"/>
      <c r="K26" s="46"/>
      <c r="L26" s="46"/>
      <c r="M26" s="46"/>
      <c r="N26" s="47">
        <f t="shared" ref="N26:N47" si="2">SUM(D26:M26)</f>
        <v>16</v>
      </c>
      <c r="O26" s="47"/>
      <c r="P26" s="47">
        <f t="shared" ref="P26:P47" si="3">COUNT(D26:M26)</f>
        <v>2</v>
      </c>
    </row>
    <row r="27" spans="1:16" s="14" customFormat="1" ht="12" customHeight="1" x14ac:dyDescent="0.2">
      <c r="A27" s="11" t="s">
        <v>78</v>
      </c>
      <c r="B27" s="52" t="s">
        <v>32</v>
      </c>
      <c r="C27" s="12" t="s">
        <v>82</v>
      </c>
      <c r="D27" s="46">
        <v>3</v>
      </c>
      <c r="E27" s="46">
        <v>9</v>
      </c>
      <c r="F27" s="46">
        <v>4</v>
      </c>
      <c r="G27" s="46"/>
      <c r="H27" s="46"/>
      <c r="I27" s="46"/>
      <c r="J27" s="46"/>
      <c r="K27" s="46"/>
      <c r="L27" s="46"/>
      <c r="M27" s="46"/>
      <c r="N27" s="47">
        <f t="shared" si="2"/>
        <v>16</v>
      </c>
      <c r="O27" s="47"/>
      <c r="P27" s="47">
        <f t="shared" si="3"/>
        <v>3</v>
      </c>
    </row>
    <row r="28" spans="1:16" s="14" customFormat="1" ht="12" customHeight="1" x14ac:dyDescent="0.2">
      <c r="A28" s="15" t="s">
        <v>533</v>
      </c>
      <c r="B28" s="48" t="s">
        <v>117</v>
      </c>
      <c r="C28" s="15"/>
      <c r="D28" s="48"/>
      <c r="E28" s="48"/>
      <c r="F28" s="48">
        <v>13</v>
      </c>
      <c r="G28" s="48">
        <v>1</v>
      </c>
      <c r="H28" s="48"/>
      <c r="I28" s="48"/>
      <c r="J28" s="48"/>
      <c r="K28" s="48"/>
      <c r="L28" s="48"/>
      <c r="M28" s="48"/>
      <c r="N28" s="62">
        <f t="shared" si="2"/>
        <v>14</v>
      </c>
      <c r="O28" s="62"/>
      <c r="P28" s="62">
        <f t="shared" si="3"/>
        <v>2</v>
      </c>
    </row>
    <row r="29" spans="1:16" s="14" customFormat="1" ht="12" customHeight="1" x14ac:dyDescent="0.2">
      <c r="A29" s="11" t="s">
        <v>752</v>
      </c>
      <c r="B29" s="52" t="s">
        <v>32</v>
      </c>
      <c r="C29" s="12" t="s">
        <v>753</v>
      </c>
      <c r="D29" s="46"/>
      <c r="E29" s="46"/>
      <c r="F29" s="46"/>
      <c r="G29" s="46"/>
      <c r="H29" s="46"/>
      <c r="I29" s="46"/>
      <c r="J29" s="46"/>
      <c r="K29" s="46"/>
      <c r="L29" s="46"/>
      <c r="M29" s="46">
        <v>12</v>
      </c>
      <c r="N29" s="47">
        <f t="shared" si="2"/>
        <v>12</v>
      </c>
      <c r="O29" s="47"/>
      <c r="P29" s="47">
        <f t="shared" si="3"/>
        <v>1</v>
      </c>
    </row>
    <row r="30" spans="1:16" s="14" customFormat="1" ht="12" customHeight="1" x14ac:dyDescent="0.2">
      <c r="A30" s="11" t="s">
        <v>435</v>
      </c>
      <c r="B30" s="46" t="s">
        <v>32</v>
      </c>
      <c r="C30" s="11" t="s">
        <v>506</v>
      </c>
      <c r="D30" s="46"/>
      <c r="E30" s="46">
        <v>6</v>
      </c>
      <c r="F30" s="46">
        <v>5</v>
      </c>
      <c r="G30" s="46"/>
      <c r="H30" s="46"/>
      <c r="I30" s="46"/>
      <c r="J30" s="46"/>
      <c r="K30" s="46"/>
      <c r="L30" s="46"/>
      <c r="M30" s="46"/>
      <c r="N30" s="47">
        <f t="shared" si="2"/>
        <v>11</v>
      </c>
      <c r="O30" s="47"/>
      <c r="P30" s="47">
        <f t="shared" si="3"/>
        <v>2</v>
      </c>
    </row>
    <row r="31" spans="1:16" s="14" customFormat="1" ht="12" customHeight="1" x14ac:dyDescent="0.2">
      <c r="A31" s="15" t="s">
        <v>534</v>
      </c>
      <c r="B31" s="48" t="s">
        <v>117</v>
      </c>
      <c r="C31" s="15"/>
      <c r="D31" s="48"/>
      <c r="E31" s="48"/>
      <c r="F31" s="48">
        <v>10</v>
      </c>
      <c r="G31" s="48"/>
      <c r="H31" s="48"/>
      <c r="I31" s="48"/>
      <c r="J31" s="48"/>
      <c r="K31" s="48"/>
      <c r="L31" s="48"/>
      <c r="M31" s="48"/>
      <c r="N31" s="62">
        <f t="shared" si="2"/>
        <v>10</v>
      </c>
      <c r="O31" s="62"/>
      <c r="P31" s="62">
        <f t="shared" si="3"/>
        <v>1</v>
      </c>
    </row>
    <row r="32" spans="1:16" s="14" customFormat="1" ht="12" customHeight="1" x14ac:dyDescent="0.2">
      <c r="A32" s="11" t="s">
        <v>80</v>
      </c>
      <c r="B32" s="52" t="s">
        <v>32</v>
      </c>
      <c r="C32" s="12" t="s">
        <v>71</v>
      </c>
      <c r="D32" s="46"/>
      <c r="E32" s="46">
        <v>5</v>
      </c>
      <c r="F32" s="46">
        <v>3</v>
      </c>
      <c r="G32" s="46"/>
      <c r="H32" s="46"/>
      <c r="I32" s="46"/>
      <c r="J32" s="46"/>
      <c r="K32" s="46"/>
      <c r="L32" s="46"/>
      <c r="M32" s="46"/>
      <c r="N32" s="47">
        <f t="shared" si="2"/>
        <v>8</v>
      </c>
      <c r="O32" s="47"/>
      <c r="P32" s="47">
        <f t="shared" si="3"/>
        <v>2</v>
      </c>
    </row>
    <row r="33" spans="1:17" s="14" customFormat="1" ht="12" customHeight="1" x14ac:dyDescent="0.2">
      <c r="A33" s="103" t="s">
        <v>754</v>
      </c>
      <c r="B33" s="52" t="s">
        <v>32</v>
      </c>
      <c r="C33" s="12" t="s">
        <v>755</v>
      </c>
      <c r="D33" s="46"/>
      <c r="E33" s="46"/>
      <c r="F33" s="46"/>
      <c r="G33" s="46"/>
      <c r="H33" s="46"/>
      <c r="I33" s="46"/>
      <c r="J33" s="46"/>
      <c r="K33" s="46"/>
      <c r="L33" s="46"/>
      <c r="M33" s="46">
        <v>8</v>
      </c>
      <c r="N33" s="47">
        <f t="shared" si="2"/>
        <v>8</v>
      </c>
      <c r="O33" s="47"/>
      <c r="P33" s="47">
        <f t="shared" si="3"/>
        <v>1</v>
      </c>
    </row>
    <row r="34" spans="1:17" s="14" customFormat="1" ht="12" customHeight="1" x14ac:dyDescent="0.2">
      <c r="A34" s="15" t="s">
        <v>746</v>
      </c>
      <c r="B34" s="48" t="s">
        <v>117</v>
      </c>
      <c r="C34" s="15"/>
      <c r="D34" s="48"/>
      <c r="E34" s="48"/>
      <c r="F34" s="48"/>
      <c r="G34" s="48"/>
      <c r="H34" s="48"/>
      <c r="I34" s="48"/>
      <c r="J34" s="48"/>
      <c r="K34" s="48"/>
      <c r="L34" s="48">
        <v>8</v>
      </c>
      <c r="M34" s="48"/>
      <c r="N34" s="62">
        <f t="shared" si="2"/>
        <v>8</v>
      </c>
      <c r="O34" s="62"/>
      <c r="P34" s="62">
        <f t="shared" si="3"/>
        <v>1</v>
      </c>
    </row>
    <row r="35" spans="1:17" s="14" customFormat="1" ht="12" customHeight="1" x14ac:dyDescent="0.2">
      <c r="A35" s="15" t="s">
        <v>641</v>
      </c>
      <c r="B35" s="48" t="s">
        <v>117</v>
      </c>
      <c r="C35" s="15"/>
      <c r="D35" s="48"/>
      <c r="E35" s="48"/>
      <c r="F35" s="48"/>
      <c r="G35" s="48">
        <v>8</v>
      </c>
      <c r="H35" s="48"/>
      <c r="I35" s="48"/>
      <c r="J35" s="48"/>
      <c r="K35" s="48"/>
      <c r="L35" s="48"/>
      <c r="M35" s="48"/>
      <c r="N35" s="62">
        <f t="shared" si="2"/>
        <v>8</v>
      </c>
      <c r="O35" s="62"/>
      <c r="P35" s="62">
        <f t="shared" si="3"/>
        <v>1</v>
      </c>
    </row>
    <row r="36" spans="1:17" s="14" customFormat="1" ht="12" customHeight="1" x14ac:dyDescent="0.2">
      <c r="A36" s="11" t="s">
        <v>167</v>
      </c>
      <c r="B36" s="52" t="s">
        <v>32</v>
      </c>
      <c r="C36" s="12" t="s">
        <v>184</v>
      </c>
      <c r="D36" s="46">
        <v>7</v>
      </c>
      <c r="E36" s="46"/>
      <c r="F36" s="46"/>
      <c r="G36" s="46"/>
      <c r="H36" s="46"/>
      <c r="I36" s="46"/>
      <c r="J36" s="46"/>
      <c r="K36" s="46"/>
      <c r="L36" s="46"/>
      <c r="M36" s="46"/>
      <c r="N36" s="47">
        <f t="shared" si="2"/>
        <v>7</v>
      </c>
      <c r="O36" s="47"/>
      <c r="P36" s="47">
        <f t="shared" si="3"/>
        <v>1</v>
      </c>
    </row>
    <row r="37" spans="1:17" s="14" customFormat="1" ht="12" customHeight="1" x14ac:dyDescent="0.2">
      <c r="A37" s="11" t="s">
        <v>756</v>
      </c>
      <c r="B37" s="52" t="s">
        <v>32</v>
      </c>
      <c r="C37" s="12" t="s">
        <v>121</v>
      </c>
      <c r="D37" s="46"/>
      <c r="E37" s="46"/>
      <c r="F37" s="46"/>
      <c r="G37" s="46"/>
      <c r="H37" s="46"/>
      <c r="I37" s="46"/>
      <c r="J37" s="46"/>
      <c r="K37" s="46"/>
      <c r="L37" s="46"/>
      <c r="M37" s="46">
        <v>6</v>
      </c>
      <c r="N37" s="47">
        <f t="shared" si="2"/>
        <v>6</v>
      </c>
      <c r="O37" s="47"/>
      <c r="P37" s="47">
        <f t="shared" si="3"/>
        <v>1</v>
      </c>
    </row>
    <row r="38" spans="1:17" s="14" customFormat="1" ht="12" customHeight="1" x14ac:dyDescent="0.2">
      <c r="A38" s="11" t="s">
        <v>691</v>
      </c>
      <c r="B38" s="52" t="s">
        <v>32</v>
      </c>
      <c r="C38" s="11" t="s">
        <v>58</v>
      </c>
      <c r="D38" s="46"/>
      <c r="E38" s="46"/>
      <c r="F38" s="46"/>
      <c r="G38" s="46"/>
      <c r="H38" s="46"/>
      <c r="I38" s="46">
        <v>6</v>
      </c>
      <c r="J38" s="46"/>
      <c r="K38" s="46"/>
      <c r="L38" s="46"/>
      <c r="M38" s="46"/>
      <c r="N38" s="47">
        <f t="shared" si="2"/>
        <v>6</v>
      </c>
      <c r="O38" s="47"/>
      <c r="P38" s="47">
        <f t="shared" si="3"/>
        <v>1</v>
      </c>
    </row>
    <row r="39" spans="1:17" s="14" customFormat="1" ht="12" customHeight="1" x14ac:dyDescent="0.2">
      <c r="A39" s="15" t="s">
        <v>642</v>
      </c>
      <c r="B39" s="48" t="s">
        <v>117</v>
      </c>
      <c r="C39" s="15"/>
      <c r="D39" s="48"/>
      <c r="E39" s="48"/>
      <c r="F39" s="48"/>
      <c r="G39" s="48">
        <v>5</v>
      </c>
      <c r="H39" s="48"/>
      <c r="I39" s="48"/>
      <c r="J39" s="48"/>
      <c r="K39" s="48"/>
      <c r="L39" s="48"/>
      <c r="M39" s="48"/>
      <c r="N39" s="62">
        <f t="shared" si="2"/>
        <v>5</v>
      </c>
      <c r="O39" s="62"/>
      <c r="P39" s="62">
        <f t="shared" si="3"/>
        <v>1</v>
      </c>
    </row>
    <row r="40" spans="1:17" s="14" customFormat="1" ht="12" customHeight="1" x14ac:dyDescent="0.2">
      <c r="A40" s="11" t="s">
        <v>246</v>
      </c>
      <c r="B40" s="52" t="s">
        <v>32</v>
      </c>
      <c r="C40" s="12" t="s">
        <v>263</v>
      </c>
      <c r="D40" s="46">
        <v>4</v>
      </c>
      <c r="E40" s="46"/>
      <c r="F40" s="46"/>
      <c r="G40" s="46"/>
      <c r="H40" s="46"/>
      <c r="I40" s="46"/>
      <c r="J40" s="46"/>
      <c r="K40" s="46"/>
      <c r="L40" s="46"/>
      <c r="M40" s="46"/>
      <c r="N40" s="47">
        <f t="shared" si="2"/>
        <v>4</v>
      </c>
      <c r="O40" s="47"/>
      <c r="P40" s="47">
        <f t="shared" si="3"/>
        <v>1</v>
      </c>
    </row>
    <row r="41" spans="1:17" s="14" customFormat="1" ht="12" customHeight="1" x14ac:dyDescent="0.2">
      <c r="A41" s="11" t="s">
        <v>704</v>
      </c>
      <c r="B41" s="52" t="s">
        <v>32</v>
      </c>
      <c r="C41" s="11" t="s">
        <v>824</v>
      </c>
      <c r="D41" s="46"/>
      <c r="E41" s="46"/>
      <c r="F41" s="46"/>
      <c r="G41" s="46"/>
      <c r="H41" s="46"/>
      <c r="I41" s="46"/>
      <c r="J41" s="46">
        <v>2</v>
      </c>
      <c r="K41" s="46"/>
      <c r="L41" s="46">
        <v>2</v>
      </c>
      <c r="M41" s="48"/>
      <c r="N41" s="47">
        <f t="shared" si="2"/>
        <v>4</v>
      </c>
      <c r="O41" s="47"/>
      <c r="P41" s="47">
        <f t="shared" si="3"/>
        <v>2</v>
      </c>
    </row>
    <row r="42" spans="1:17" s="14" customFormat="1" ht="12" customHeight="1" x14ac:dyDescent="0.2">
      <c r="A42" s="11" t="s">
        <v>98</v>
      </c>
      <c r="B42" s="52" t="s">
        <v>32</v>
      </c>
      <c r="C42" s="12" t="s">
        <v>103</v>
      </c>
      <c r="D42" s="46"/>
      <c r="E42" s="46"/>
      <c r="F42" s="46"/>
      <c r="G42" s="46"/>
      <c r="H42" s="46"/>
      <c r="I42" s="46"/>
      <c r="J42" s="46"/>
      <c r="K42" s="46"/>
      <c r="L42" s="46"/>
      <c r="M42" s="46">
        <v>3</v>
      </c>
      <c r="N42" s="47">
        <f t="shared" si="2"/>
        <v>3</v>
      </c>
      <c r="O42" s="47"/>
      <c r="P42" s="47">
        <f t="shared" si="3"/>
        <v>1</v>
      </c>
    </row>
    <row r="43" spans="1:17" s="14" customFormat="1" ht="12" customHeight="1" x14ac:dyDescent="0.2">
      <c r="A43" s="15" t="s">
        <v>535</v>
      </c>
      <c r="B43" s="48" t="s">
        <v>117</v>
      </c>
      <c r="C43" s="15"/>
      <c r="D43" s="48"/>
      <c r="E43" s="48"/>
      <c r="F43" s="48">
        <v>1</v>
      </c>
      <c r="G43" s="48">
        <v>2</v>
      </c>
      <c r="H43" s="48"/>
      <c r="I43" s="48"/>
      <c r="J43" s="48"/>
      <c r="K43" s="48"/>
      <c r="L43" s="48"/>
      <c r="M43" s="48"/>
      <c r="N43" s="62">
        <f t="shared" si="2"/>
        <v>3</v>
      </c>
      <c r="O43" s="62"/>
      <c r="P43" s="62">
        <f t="shared" si="3"/>
        <v>2</v>
      </c>
    </row>
    <row r="44" spans="1:17" s="14" customFormat="1" ht="12" customHeight="1" x14ac:dyDescent="0.2">
      <c r="A44" s="15" t="s">
        <v>507</v>
      </c>
      <c r="B44" s="48" t="s">
        <v>117</v>
      </c>
      <c r="C44" s="15"/>
      <c r="D44" s="48"/>
      <c r="E44" s="48">
        <v>2</v>
      </c>
      <c r="F44" s="48"/>
      <c r="G44" s="48"/>
      <c r="H44" s="48"/>
      <c r="I44" s="48"/>
      <c r="J44" s="48"/>
      <c r="K44" s="48"/>
      <c r="L44" s="48"/>
      <c r="M44" s="48"/>
      <c r="N44" s="62">
        <f t="shared" si="2"/>
        <v>2</v>
      </c>
      <c r="O44" s="62"/>
      <c r="P44" s="62">
        <f t="shared" si="3"/>
        <v>1</v>
      </c>
    </row>
    <row r="45" spans="1:17" s="14" customFormat="1" ht="12" customHeight="1" x14ac:dyDescent="0.2">
      <c r="A45" s="11" t="s">
        <v>436</v>
      </c>
      <c r="B45" s="46" t="s">
        <v>32</v>
      </c>
      <c r="C45" s="11" t="s">
        <v>508</v>
      </c>
      <c r="D45" s="46"/>
      <c r="E45" s="46">
        <v>1</v>
      </c>
      <c r="F45" s="46"/>
      <c r="G45" s="46"/>
      <c r="H45" s="46"/>
      <c r="I45" s="46"/>
      <c r="J45" s="46"/>
      <c r="K45" s="46"/>
      <c r="L45" s="46"/>
      <c r="M45" s="46"/>
      <c r="N45" s="62">
        <f t="shared" si="2"/>
        <v>1</v>
      </c>
      <c r="O45" s="62"/>
      <c r="P45" s="62">
        <f t="shared" si="3"/>
        <v>1</v>
      </c>
    </row>
    <row r="46" spans="1:17" s="14" customFormat="1" ht="12" customHeight="1" x14ac:dyDescent="0.2">
      <c r="A46" s="15" t="s">
        <v>690</v>
      </c>
      <c r="B46" s="48" t="s">
        <v>117</v>
      </c>
      <c r="C46" s="15"/>
      <c r="D46" s="48"/>
      <c r="E46" s="48"/>
      <c r="F46" s="48"/>
      <c r="G46" s="48"/>
      <c r="H46" s="48"/>
      <c r="I46" s="48" t="s">
        <v>437</v>
      </c>
      <c r="J46" s="48"/>
      <c r="K46" s="48"/>
      <c r="L46" s="48"/>
      <c r="M46" s="48"/>
      <c r="N46" s="62">
        <f t="shared" si="2"/>
        <v>0</v>
      </c>
      <c r="O46" s="62"/>
      <c r="P46" s="62">
        <f t="shared" si="3"/>
        <v>0</v>
      </c>
    </row>
    <row r="47" spans="1:17" s="14" customFormat="1" ht="12" customHeight="1" x14ac:dyDescent="0.2">
      <c r="A47" s="15" t="s">
        <v>689</v>
      </c>
      <c r="B47" s="48" t="s">
        <v>117</v>
      </c>
      <c r="C47" s="15"/>
      <c r="D47" s="48"/>
      <c r="E47" s="48"/>
      <c r="F47" s="48"/>
      <c r="G47" s="48"/>
      <c r="H47" s="48"/>
      <c r="I47" s="48" t="s">
        <v>437</v>
      </c>
      <c r="J47" s="48"/>
      <c r="K47" s="48"/>
      <c r="L47" s="48"/>
      <c r="M47" s="48"/>
      <c r="N47" s="62">
        <f t="shared" si="2"/>
        <v>0</v>
      </c>
      <c r="O47" s="62"/>
      <c r="P47" s="62">
        <f t="shared" si="3"/>
        <v>0</v>
      </c>
      <c r="Q47" s="105"/>
    </row>
    <row r="48" spans="1:17" s="4" customFormat="1" ht="15" x14ac:dyDescent="0.25">
      <c r="A48" s="19"/>
      <c r="B48" s="7"/>
      <c r="C48" s="7"/>
      <c r="D48" s="20"/>
      <c r="E48" s="20"/>
      <c r="F48" s="20"/>
      <c r="G48" s="7"/>
      <c r="H48" s="7"/>
      <c r="I48" s="7"/>
      <c r="J48" s="7"/>
      <c r="K48" s="7"/>
      <c r="L48"/>
      <c r="M48"/>
      <c r="N48"/>
    </row>
    <row r="49" spans="1:16" s="4" customFormat="1" ht="15" x14ac:dyDescent="0.25">
      <c r="A49" s="18" t="s">
        <v>30</v>
      </c>
      <c r="B49"/>
      <c r="C49"/>
      <c r="D49"/>
      <c r="E49"/>
      <c r="F49"/>
      <c r="G49"/>
      <c r="H49"/>
      <c r="I49"/>
      <c r="J49"/>
      <c r="K49"/>
      <c r="L49"/>
      <c r="M49"/>
    </row>
    <row r="50" spans="1:16" x14ac:dyDescent="0.2">
      <c r="A50" s="110" t="s">
        <v>236</v>
      </c>
      <c r="B50" s="52" t="s">
        <v>32</v>
      </c>
      <c r="C50" s="12" t="s">
        <v>77</v>
      </c>
      <c r="D50" s="46">
        <v>6</v>
      </c>
      <c r="E50" s="46">
        <v>7</v>
      </c>
      <c r="F50" s="46">
        <v>4</v>
      </c>
      <c r="G50" s="46">
        <v>3</v>
      </c>
      <c r="H50" s="46">
        <v>6</v>
      </c>
      <c r="I50" s="46">
        <v>3</v>
      </c>
      <c r="J50" s="46">
        <v>2</v>
      </c>
      <c r="K50" s="46">
        <v>2</v>
      </c>
      <c r="L50" s="46">
        <v>2</v>
      </c>
      <c r="M50" s="46">
        <v>3</v>
      </c>
      <c r="N50" s="47">
        <f t="shared" ref="N50:N69" si="4">SUM(D50:M50)</f>
        <v>38</v>
      </c>
      <c r="O50" s="47">
        <f>+N50-J50-K50-L50-G50</f>
        <v>29</v>
      </c>
      <c r="P50" s="47">
        <f t="shared" ref="P50:P69" si="5">COUNT(D50:M50)</f>
        <v>10</v>
      </c>
    </row>
    <row r="51" spans="1:16" s="8" customFormat="1" ht="12.75" hidden="1" customHeight="1" x14ac:dyDescent="0.2">
      <c r="A51" s="11" t="s">
        <v>107</v>
      </c>
      <c r="B51" s="52" t="s">
        <v>32</v>
      </c>
      <c r="C51" s="12" t="s">
        <v>123</v>
      </c>
      <c r="D51" s="46"/>
      <c r="E51" s="46"/>
      <c r="F51" s="46"/>
      <c r="G51" s="46"/>
      <c r="H51" s="46"/>
      <c r="I51" s="46"/>
      <c r="J51" s="46"/>
      <c r="K51" s="46"/>
      <c r="L51" s="46"/>
      <c r="M51" s="46"/>
      <c r="N51" s="47">
        <f t="shared" si="4"/>
        <v>0</v>
      </c>
      <c r="O51" s="47"/>
      <c r="P51" s="47">
        <f t="shared" si="5"/>
        <v>0</v>
      </c>
    </row>
    <row r="52" spans="1:16" ht="12.75" hidden="1" customHeight="1" x14ac:dyDescent="0.2">
      <c r="A52" s="22" t="s">
        <v>154</v>
      </c>
      <c r="B52" s="52" t="s">
        <v>32</v>
      </c>
      <c r="C52" s="22" t="s">
        <v>155</v>
      </c>
      <c r="D52" s="46"/>
      <c r="E52" s="46"/>
      <c r="F52" s="46"/>
      <c r="G52" s="46"/>
      <c r="H52" s="46"/>
      <c r="I52" s="46"/>
      <c r="J52" s="46"/>
      <c r="K52" s="46"/>
      <c r="L52" s="46"/>
      <c r="M52" s="46"/>
      <c r="N52" s="47">
        <f t="shared" si="4"/>
        <v>0</v>
      </c>
      <c r="O52" s="47"/>
      <c r="P52" s="47">
        <f t="shared" si="5"/>
        <v>0</v>
      </c>
    </row>
    <row r="53" spans="1:16" ht="12.75" hidden="1" customHeight="1" x14ac:dyDescent="0.2">
      <c r="A53" s="11" t="s">
        <v>105</v>
      </c>
      <c r="B53" s="52" t="s">
        <v>32</v>
      </c>
      <c r="C53" s="12" t="s">
        <v>122</v>
      </c>
      <c r="D53" s="46"/>
      <c r="E53" s="46"/>
      <c r="F53" s="46"/>
      <c r="G53" s="46"/>
      <c r="H53" s="46"/>
      <c r="I53" s="46"/>
      <c r="J53" s="46"/>
      <c r="K53" s="46"/>
      <c r="L53" s="46"/>
      <c r="M53" s="46"/>
      <c r="N53" s="47">
        <f t="shared" si="4"/>
        <v>0</v>
      </c>
      <c r="O53" s="47"/>
      <c r="P53" s="47">
        <f t="shared" si="5"/>
        <v>0</v>
      </c>
    </row>
    <row r="54" spans="1:16" s="8" customFormat="1" ht="12.75" hidden="1" customHeight="1" x14ac:dyDescent="0.2">
      <c r="A54" s="11" t="s">
        <v>106</v>
      </c>
      <c r="B54" s="52" t="s">
        <v>32</v>
      </c>
      <c r="C54" s="12" t="s">
        <v>121</v>
      </c>
      <c r="D54" s="46"/>
      <c r="E54" s="46"/>
      <c r="F54" s="46"/>
      <c r="G54" s="46"/>
      <c r="H54" s="46"/>
      <c r="I54" s="46"/>
      <c r="J54" s="46"/>
      <c r="K54" s="46"/>
      <c r="L54" s="46"/>
      <c r="M54" s="46"/>
      <c r="N54" s="47">
        <f t="shared" si="4"/>
        <v>0</v>
      </c>
      <c r="O54" s="47"/>
      <c r="P54" s="47">
        <f t="shared" si="5"/>
        <v>0</v>
      </c>
    </row>
    <row r="55" spans="1:16" s="14" customFormat="1" ht="12.75" hidden="1" customHeight="1" x14ac:dyDescent="0.2">
      <c r="A55" s="11" t="s">
        <v>191</v>
      </c>
      <c r="B55" s="52" t="s">
        <v>32</v>
      </c>
      <c r="C55" s="12" t="s">
        <v>197</v>
      </c>
      <c r="D55" s="46"/>
      <c r="E55" s="46"/>
      <c r="F55" s="46"/>
      <c r="G55" s="46"/>
      <c r="H55" s="46"/>
      <c r="I55" s="46"/>
      <c r="J55" s="46"/>
      <c r="K55" s="46"/>
      <c r="L55" s="46"/>
      <c r="M55" s="46"/>
      <c r="N55" s="47">
        <f t="shared" si="4"/>
        <v>0</v>
      </c>
      <c r="O55" s="47"/>
      <c r="P55" s="47">
        <f t="shared" si="5"/>
        <v>0</v>
      </c>
    </row>
    <row r="56" spans="1:16" s="8" customFormat="1" ht="12.75" customHeight="1" x14ac:dyDescent="0.2">
      <c r="A56" s="10" t="s">
        <v>350</v>
      </c>
      <c r="B56" s="52" t="s">
        <v>32</v>
      </c>
      <c r="C56" s="12" t="s">
        <v>351</v>
      </c>
      <c r="D56" s="46">
        <v>1</v>
      </c>
      <c r="E56" s="71">
        <v>3</v>
      </c>
      <c r="F56" s="46">
        <v>2</v>
      </c>
      <c r="G56" s="52"/>
      <c r="H56" s="55">
        <v>5</v>
      </c>
      <c r="I56" s="55">
        <v>4</v>
      </c>
      <c r="J56" s="55"/>
      <c r="K56" s="55">
        <v>3</v>
      </c>
      <c r="L56" s="55">
        <v>3</v>
      </c>
      <c r="M56" s="55"/>
      <c r="N56" s="47">
        <f t="shared" si="4"/>
        <v>21</v>
      </c>
      <c r="O56" s="47">
        <f>+N56-D56</f>
        <v>20</v>
      </c>
      <c r="P56" s="47">
        <f t="shared" si="5"/>
        <v>7</v>
      </c>
    </row>
    <row r="57" spans="1:16" x14ac:dyDescent="0.2">
      <c r="A57" s="22" t="s">
        <v>413</v>
      </c>
      <c r="B57" s="55" t="s">
        <v>32</v>
      </c>
      <c r="C57" s="22" t="s">
        <v>303</v>
      </c>
      <c r="D57" s="55">
        <v>5</v>
      </c>
      <c r="E57" s="55">
        <v>5</v>
      </c>
      <c r="F57" s="55"/>
      <c r="G57" s="55">
        <v>6</v>
      </c>
      <c r="H57" s="55"/>
      <c r="I57" s="55"/>
      <c r="J57" s="55">
        <v>3</v>
      </c>
      <c r="K57" s="55"/>
      <c r="L57" s="55"/>
      <c r="M57" s="55"/>
      <c r="N57" s="47">
        <f t="shared" si="4"/>
        <v>19</v>
      </c>
      <c r="O57" s="47"/>
      <c r="P57" s="47">
        <f t="shared" si="5"/>
        <v>4</v>
      </c>
    </row>
    <row r="58" spans="1:16" s="8" customFormat="1" x14ac:dyDescent="0.2">
      <c r="A58" s="22" t="s">
        <v>318</v>
      </c>
      <c r="B58" s="55" t="s">
        <v>32</v>
      </c>
      <c r="C58" s="22" t="s">
        <v>320</v>
      </c>
      <c r="D58" s="55"/>
      <c r="E58" s="55">
        <v>6</v>
      </c>
      <c r="F58" s="55">
        <v>3</v>
      </c>
      <c r="G58" s="55"/>
      <c r="H58" s="55"/>
      <c r="I58" s="55"/>
      <c r="J58" s="55"/>
      <c r="K58" s="55"/>
      <c r="L58" s="55"/>
      <c r="M58" s="55">
        <v>2</v>
      </c>
      <c r="N58" s="47">
        <f t="shared" si="4"/>
        <v>11</v>
      </c>
      <c r="O58" s="47"/>
      <c r="P58" s="47">
        <f t="shared" si="5"/>
        <v>3</v>
      </c>
    </row>
    <row r="59" spans="1:16" x14ac:dyDescent="0.2">
      <c r="A59" s="5" t="s">
        <v>536</v>
      </c>
      <c r="B59" s="61" t="s">
        <v>117</v>
      </c>
      <c r="C59" s="5"/>
      <c r="D59" s="5"/>
      <c r="E59" s="5"/>
      <c r="F59" s="61">
        <v>6</v>
      </c>
      <c r="G59" s="5"/>
      <c r="H59" s="5"/>
      <c r="I59" s="61"/>
      <c r="J59" s="5"/>
      <c r="K59" s="5"/>
      <c r="L59" s="61"/>
      <c r="M59" s="61"/>
      <c r="N59" s="62">
        <f t="shared" si="4"/>
        <v>6</v>
      </c>
      <c r="O59" s="62"/>
      <c r="P59" s="62">
        <f t="shared" si="5"/>
        <v>1</v>
      </c>
    </row>
    <row r="60" spans="1:16" x14ac:dyDescent="0.2">
      <c r="A60" s="5" t="s">
        <v>537</v>
      </c>
      <c r="B60" s="61" t="s">
        <v>117</v>
      </c>
      <c r="C60" s="5"/>
      <c r="D60" s="5"/>
      <c r="E60" s="5"/>
      <c r="F60" s="61">
        <v>5</v>
      </c>
      <c r="G60" s="5"/>
      <c r="H60" s="5"/>
      <c r="I60" s="61" t="s">
        <v>437</v>
      </c>
      <c r="J60" s="5"/>
      <c r="K60" s="5"/>
      <c r="L60" s="61"/>
      <c r="M60" s="61"/>
      <c r="N60" s="62">
        <f t="shared" si="4"/>
        <v>5</v>
      </c>
      <c r="O60" s="62"/>
      <c r="P60" s="62">
        <f t="shared" si="5"/>
        <v>1</v>
      </c>
    </row>
    <row r="61" spans="1:16" x14ac:dyDescent="0.2">
      <c r="A61" s="22" t="s">
        <v>718</v>
      </c>
      <c r="B61" s="55" t="s">
        <v>32</v>
      </c>
      <c r="C61" s="22" t="s">
        <v>283</v>
      </c>
      <c r="D61" s="22"/>
      <c r="E61" s="22"/>
      <c r="F61" s="22"/>
      <c r="G61" s="22"/>
      <c r="H61" s="22"/>
      <c r="I61" s="22"/>
      <c r="J61" s="22"/>
      <c r="K61" s="55" t="s">
        <v>437</v>
      </c>
      <c r="L61" s="55">
        <v>4</v>
      </c>
      <c r="M61" s="55">
        <v>1</v>
      </c>
      <c r="N61" s="47">
        <f t="shared" si="4"/>
        <v>5</v>
      </c>
      <c r="O61" s="47"/>
      <c r="P61" s="47">
        <f t="shared" si="5"/>
        <v>2</v>
      </c>
    </row>
    <row r="62" spans="1:16" s="8" customFormat="1" x14ac:dyDescent="0.2">
      <c r="A62" s="22" t="s">
        <v>414</v>
      </c>
      <c r="B62" s="55" t="s">
        <v>32</v>
      </c>
      <c r="C62" s="22" t="s">
        <v>509</v>
      </c>
      <c r="D62" s="55">
        <v>4</v>
      </c>
      <c r="E62" s="55" t="s">
        <v>427</v>
      </c>
      <c r="F62" s="55"/>
      <c r="G62" s="55"/>
      <c r="H62" s="55"/>
      <c r="I62" s="55"/>
      <c r="J62" s="55"/>
      <c r="K62" s="55"/>
      <c r="L62" s="55"/>
      <c r="M62" s="55"/>
      <c r="N62" s="47">
        <f t="shared" si="4"/>
        <v>4</v>
      </c>
      <c r="O62" s="47"/>
      <c r="P62" s="47">
        <f t="shared" si="5"/>
        <v>1</v>
      </c>
    </row>
    <row r="63" spans="1:16" x14ac:dyDescent="0.2">
      <c r="A63" s="22" t="s">
        <v>428</v>
      </c>
      <c r="B63" s="55" t="s">
        <v>32</v>
      </c>
      <c r="C63" s="22" t="s">
        <v>511</v>
      </c>
      <c r="D63" s="55"/>
      <c r="E63" s="55">
        <v>4</v>
      </c>
      <c r="F63" s="55"/>
      <c r="G63" s="55"/>
      <c r="H63" s="55"/>
      <c r="I63" s="55"/>
      <c r="J63" s="55"/>
      <c r="K63" s="55"/>
      <c r="L63" s="55"/>
      <c r="M63" s="55"/>
      <c r="N63" s="47">
        <f t="shared" si="4"/>
        <v>4</v>
      </c>
      <c r="O63" s="47"/>
      <c r="P63" s="47">
        <f t="shared" si="5"/>
        <v>1</v>
      </c>
    </row>
    <row r="64" spans="1:16" s="8" customFormat="1" x14ac:dyDescent="0.2">
      <c r="A64" s="22" t="s">
        <v>352</v>
      </c>
      <c r="B64" s="55" t="s">
        <v>32</v>
      </c>
      <c r="C64" s="22" t="s">
        <v>122</v>
      </c>
      <c r="D64" s="55">
        <v>3</v>
      </c>
      <c r="E64" s="55"/>
      <c r="F64" s="55"/>
      <c r="G64" s="55"/>
      <c r="H64" s="55"/>
      <c r="I64" s="55"/>
      <c r="J64" s="55"/>
      <c r="K64" s="55"/>
      <c r="L64" s="55"/>
      <c r="M64" s="55"/>
      <c r="N64" s="47">
        <f t="shared" si="4"/>
        <v>3</v>
      </c>
      <c r="O64" s="47"/>
      <c r="P64" s="47">
        <f t="shared" si="5"/>
        <v>1</v>
      </c>
    </row>
    <row r="65" spans="1:16" s="8" customFormat="1" x14ac:dyDescent="0.2">
      <c r="A65" s="22" t="s">
        <v>415</v>
      </c>
      <c r="B65" s="55" t="s">
        <v>32</v>
      </c>
      <c r="C65" s="22" t="s">
        <v>75</v>
      </c>
      <c r="D65" s="55">
        <v>2</v>
      </c>
      <c r="E65" s="55"/>
      <c r="F65" s="55"/>
      <c r="G65" s="55"/>
      <c r="H65" s="55"/>
      <c r="I65" s="55"/>
      <c r="J65" s="55"/>
      <c r="K65" s="55"/>
      <c r="L65" s="55"/>
      <c r="M65" s="55"/>
      <c r="N65" s="47">
        <f t="shared" si="4"/>
        <v>2</v>
      </c>
      <c r="O65" s="47"/>
      <c r="P65" s="47">
        <f t="shared" si="5"/>
        <v>1</v>
      </c>
    </row>
    <row r="66" spans="1:16" s="8" customFormat="1" x14ac:dyDescent="0.2">
      <c r="A66" s="5" t="s">
        <v>538</v>
      </c>
      <c r="B66" s="61" t="s">
        <v>529</v>
      </c>
      <c r="C66" s="5"/>
      <c r="D66" s="5"/>
      <c r="E66" s="5"/>
      <c r="F66" s="61">
        <v>1</v>
      </c>
      <c r="G66" s="5"/>
      <c r="H66" s="5"/>
      <c r="I66" s="61"/>
      <c r="J66" s="5"/>
      <c r="K66" s="5"/>
      <c r="L66" s="61"/>
      <c r="M66" s="61"/>
      <c r="N66" s="62">
        <f t="shared" si="4"/>
        <v>1</v>
      </c>
      <c r="O66" s="62"/>
      <c r="P66" s="62">
        <f t="shared" si="5"/>
        <v>1</v>
      </c>
    </row>
    <row r="67" spans="1:16" s="8" customFormat="1" x14ac:dyDescent="0.2">
      <c r="A67" s="6" t="s">
        <v>703</v>
      </c>
      <c r="B67" s="55" t="s">
        <v>32</v>
      </c>
      <c r="C67" s="22" t="s">
        <v>731</v>
      </c>
      <c r="D67" s="22"/>
      <c r="E67" s="22"/>
      <c r="F67" s="22"/>
      <c r="G67" s="22"/>
      <c r="H67" s="22"/>
      <c r="I67" s="55"/>
      <c r="J67" s="57">
        <v>1</v>
      </c>
      <c r="K67" s="22"/>
      <c r="L67" s="55" t="s">
        <v>390</v>
      </c>
      <c r="M67" s="55"/>
      <c r="N67" s="47">
        <f t="shared" si="4"/>
        <v>1</v>
      </c>
      <c r="O67" s="47"/>
      <c r="P67" s="47">
        <f t="shared" si="5"/>
        <v>1</v>
      </c>
    </row>
    <row r="68" spans="1:16" x14ac:dyDescent="0.2">
      <c r="A68" s="5" t="s">
        <v>678</v>
      </c>
      <c r="B68" s="61" t="s">
        <v>117</v>
      </c>
      <c r="C68" s="5"/>
      <c r="D68" s="5"/>
      <c r="E68" s="5"/>
      <c r="F68" s="61"/>
      <c r="G68" s="5"/>
      <c r="H68" s="5"/>
      <c r="I68" s="61" t="s">
        <v>404</v>
      </c>
      <c r="J68" s="5"/>
      <c r="K68" s="5"/>
      <c r="L68" s="61"/>
      <c r="M68" s="61"/>
      <c r="N68" s="62">
        <f t="shared" si="4"/>
        <v>0</v>
      </c>
      <c r="O68" s="62"/>
      <c r="P68" s="62">
        <f t="shared" si="5"/>
        <v>0</v>
      </c>
    </row>
    <row r="69" spans="1:16" x14ac:dyDescent="0.2">
      <c r="A69" s="5" t="s">
        <v>429</v>
      </c>
      <c r="B69" s="61" t="s">
        <v>117</v>
      </c>
      <c r="C69" s="5"/>
      <c r="D69" s="61"/>
      <c r="E69" s="61" t="s">
        <v>390</v>
      </c>
      <c r="F69" s="61"/>
      <c r="G69" s="61"/>
      <c r="H69" s="61"/>
      <c r="I69" s="61"/>
      <c r="J69" s="61"/>
      <c r="K69" s="61"/>
      <c r="L69" s="61"/>
      <c r="M69" s="61"/>
      <c r="N69" s="62">
        <f t="shared" si="4"/>
        <v>0</v>
      </c>
      <c r="O69" s="62"/>
      <c r="P69" s="62">
        <f t="shared" si="5"/>
        <v>0</v>
      </c>
    </row>
  </sheetData>
  <autoFilter ref="A1:P47" xr:uid="{D2788C83-27DD-41EE-B8A0-37184F7BFA5E}"/>
  <sortState xmlns:xlrd2="http://schemas.microsoft.com/office/spreadsheetml/2017/richdata2" ref="A5:P47">
    <sortCondition descending="1" ref="O5:O47"/>
    <sortCondition descending="1" ref="N5:N47"/>
  </sortState>
  <mergeCells count="3">
    <mergeCell ref="N1:N3"/>
    <mergeCell ref="O1:O3"/>
    <mergeCell ref="P1:P3"/>
  </mergeCells>
  <pageMargins left="0.70866141732283472" right="0.70866141732283472" top="0.78740157480314965" bottom="0.78740157480314965" header="0.31496062992125984" footer="0.31496062992125984"/>
  <pageSetup paperSize="9" scale="73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10EE87-8BF4-40F2-8A21-4C6CCCA4EBAE}">
  <sheetPr>
    <pageSetUpPr fitToPage="1"/>
  </sheetPr>
  <dimension ref="A1:P39"/>
  <sheetViews>
    <sheetView showGridLines="0" topLeftCell="A8" workbookViewId="0">
      <selection activeCell="A6" sqref="A6"/>
    </sheetView>
  </sheetViews>
  <sheetFormatPr defaultRowHeight="11.25" x14ac:dyDescent="0.2"/>
  <cols>
    <col min="1" max="1" width="22.7109375" style="1" customWidth="1"/>
    <col min="2" max="2" width="9.140625" style="59"/>
    <col min="3" max="16384" width="9.140625" style="1"/>
  </cols>
  <sheetData>
    <row r="1" spans="1:16" s="2" customFormat="1" ht="15" customHeight="1" x14ac:dyDescent="0.2">
      <c r="A1" s="26"/>
      <c r="B1" s="67"/>
      <c r="C1" s="27"/>
      <c r="D1" s="29" t="s">
        <v>376</v>
      </c>
      <c r="E1" s="79" t="s">
        <v>377</v>
      </c>
      <c r="F1" s="24" t="s">
        <v>378</v>
      </c>
      <c r="G1" s="24" t="s">
        <v>379</v>
      </c>
      <c r="H1" s="24" t="s">
        <v>380</v>
      </c>
      <c r="I1" s="24" t="s">
        <v>381</v>
      </c>
      <c r="J1" s="24" t="s">
        <v>695</v>
      </c>
      <c r="K1" s="24" t="s">
        <v>382</v>
      </c>
      <c r="L1" s="24" t="s">
        <v>384</v>
      </c>
      <c r="M1" s="25" t="s">
        <v>383</v>
      </c>
      <c r="N1" s="265" t="s">
        <v>2</v>
      </c>
      <c r="O1" s="268" t="s">
        <v>21</v>
      </c>
      <c r="P1" s="265" t="s">
        <v>3</v>
      </c>
    </row>
    <row r="2" spans="1:16" s="2" customFormat="1" ht="57.75" customHeight="1" x14ac:dyDescent="0.2">
      <c r="A2" s="28" t="s">
        <v>16</v>
      </c>
      <c r="B2" s="67"/>
      <c r="C2" s="27"/>
      <c r="D2" s="30" t="s">
        <v>218</v>
      </c>
      <c r="E2" s="23" t="s">
        <v>217</v>
      </c>
      <c r="F2" s="23" t="s">
        <v>220</v>
      </c>
      <c r="G2" s="23" t="s">
        <v>221</v>
      </c>
      <c r="H2" s="23" t="s">
        <v>326</v>
      </c>
      <c r="I2" s="23" t="s">
        <v>1</v>
      </c>
      <c r="J2" s="23" t="s">
        <v>0</v>
      </c>
      <c r="K2" s="23" t="s">
        <v>580</v>
      </c>
      <c r="L2" s="36" t="s">
        <v>222</v>
      </c>
      <c r="M2" s="37" t="s">
        <v>140</v>
      </c>
      <c r="N2" s="266"/>
      <c r="O2" s="269"/>
      <c r="P2" s="266"/>
    </row>
    <row r="3" spans="1:16" s="2" customFormat="1" ht="12" x14ac:dyDescent="0.2">
      <c r="A3" s="31" t="s">
        <v>5</v>
      </c>
      <c r="B3" s="32" t="s">
        <v>31</v>
      </c>
      <c r="C3" s="33" t="s">
        <v>4</v>
      </c>
      <c r="D3" s="80">
        <v>1</v>
      </c>
      <c r="E3" s="81">
        <v>2</v>
      </c>
      <c r="F3" s="82">
        <v>3</v>
      </c>
      <c r="G3" s="82">
        <v>4</v>
      </c>
      <c r="H3" s="82">
        <v>5</v>
      </c>
      <c r="I3" s="82">
        <v>6</v>
      </c>
      <c r="J3" s="82">
        <v>7</v>
      </c>
      <c r="K3" s="82">
        <v>8</v>
      </c>
      <c r="L3" s="82">
        <v>9</v>
      </c>
      <c r="M3" s="83">
        <v>10</v>
      </c>
      <c r="N3" s="267"/>
      <c r="O3" s="270"/>
      <c r="P3" s="267"/>
    </row>
    <row r="4" spans="1:16" ht="15" x14ac:dyDescent="0.25">
      <c r="A4" s="18" t="s">
        <v>29</v>
      </c>
      <c r="B4" s="49"/>
      <c r="C4"/>
      <c r="D4"/>
      <c r="E4"/>
      <c r="F4"/>
      <c r="G4"/>
      <c r="H4"/>
      <c r="I4"/>
      <c r="J4"/>
      <c r="K4"/>
      <c r="L4"/>
      <c r="M4"/>
      <c r="N4"/>
    </row>
    <row r="5" spans="1:16" x14ac:dyDescent="0.2">
      <c r="A5" s="110" t="s">
        <v>146</v>
      </c>
      <c r="B5" s="52" t="s">
        <v>32</v>
      </c>
      <c r="C5" s="12" t="s">
        <v>157</v>
      </c>
      <c r="D5" s="46">
        <v>2</v>
      </c>
      <c r="E5" s="46">
        <v>3</v>
      </c>
      <c r="F5" s="46">
        <v>2</v>
      </c>
      <c r="G5" s="46">
        <v>2</v>
      </c>
      <c r="H5" s="46">
        <v>4</v>
      </c>
      <c r="I5" s="46"/>
      <c r="J5" s="46"/>
      <c r="K5" s="46"/>
      <c r="L5" s="46">
        <v>3</v>
      </c>
      <c r="M5" s="46"/>
      <c r="N5" s="3">
        <f t="shared" ref="N5:N20" si="0">SUM(D5:M5)</f>
        <v>16</v>
      </c>
      <c r="O5" s="3">
        <f>+N5</f>
        <v>16</v>
      </c>
      <c r="P5" s="3">
        <f t="shared" ref="P5:P20" si="1">COUNT(D5:M5)</f>
        <v>6</v>
      </c>
    </row>
    <row r="6" spans="1:16" x14ac:dyDescent="0.2">
      <c r="A6" s="17" t="s">
        <v>711</v>
      </c>
      <c r="B6" s="52" t="s">
        <v>32</v>
      </c>
      <c r="C6" s="12" t="s">
        <v>651</v>
      </c>
      <c r="D6" s="106"/>
      <c r="E6" s="106"/>
      <c r="F6" s="52">
        <v>3</v>
      </c>
      <c r="G6" s="52">
        <v>4</v>
      </c>
      <c r="H6" s="52">
        <v>2</v>
      </c>
      <c r="I6" s="52"/>
      <c r="J6" s="52">
        <v>1</v>
      </c>
      <c r="K6" s="52"/>
      <c r="L6" s="55"/>
      <c r="M6" s="55">
        <v>1</v>
      </c>
      <c r="N6" s="3">
        <f t="shared" si="0"/>
        <v>11</v>
      </c>
      <c r="O6" s="3">
        <f>+N6</f>
        <v>11</v>
      </c>
      <c r="P6" s="3">
        <f t="shared" si="1"/>
        <v>5</v>
      </c>
    </row>
    <row r="7" spans="1:16" x14ac:dyDescent="0.2">
      <c r="A7" s="21" t="s">
        <v>648</v>
      </c>
      <c r="B7" s="52" t="s">
        <v>32</v>
      </c>
      <c r="C7" s="12" t="s">
        <v>650</v>
      </c>
      <c r="D7" s="46"/>
      <c r="E7" s="46"/>
      <c r="F7" s="46"/>
      <c r="G7" s="52">
        <v>5</v>
      </c>
      <c r="H7" s="52"/>
      <c r="I7" s="52"/>
      <c r="J7" s="52"/>
      <c r="K7" s="52"/>
      <c r="L7" s="55">
        <v>4</v>
      </c>
      <c r="M7" s="55"/>
      <c r="N7" s="3">
        <f t="shared" si="0"/>
        <v>9</v>
      </c>
      <c r="O7" s="3"/>
      <c r="P7" s="3">
        <f t="shared" si="1"/>
        <v>2</v>
      </c>
    </row>
    <row r="8" spans="1:16" x14ac:dyDescent="0.2">
      <c r="A8" s="21" t="s">
        <v>247</v>
      </c>
      <c r="B8" s="52" t="s">
        <v>32</v>
      </c>
      <c r="C8" s="12" t="s">
        <v>182</v>
      </c>
      <c r="D8" s="46">
        <v>3</v>
      </c>
      <c r="E8" s="46"/>
      <c r="F8" s="46"/>
      <c r="G8" s="52"/>
      <c r="H8" s="52"/>
      <c r="I8" s="52"/>
      <c r="J8" s="52"/>
      <c r="K8" s="52"/>
      <c r="L8" s="55">
        <v>6</v>
      </c>
      <c r="M8" s="55"/>
      <c r="N8" s="3">
        <f t="shared" si="0"/>
        <v>9</v>
      </c>
      <c r="O8" s="3"/>
      <c r="P8" s="3">
        <f t="shared" si="1"/>
        <v>2</v>
      </c>
    </row>
    <row r="9" spans="1:16" x14ac:dyDescent="0.2">
      <c r="A9" s="11" t="s">
        <v>84</v>
      </c>
      <c r="B9" s="52" t="s">
        <v>32</v>
      </c>
      <c r="C9" s="12" t="s">
        <v>86</v>
      </c>
      <c r="D9" s="46"/>
      <c r="E9" s="46">
        <v>4</v>
      </c>
      <c r="F9" s="46"/>
      <c r="G9" s="46">
        <v>3</v>
      </c>
      <c r="H9" s="46"/>
      <c r="I9" s="46"/>
      <c r="J9" s="46"/>
      <c r="K9" s="46"/>
      <c r="L9" s="46"/>
      <c r="M9" s="46"/>
      <c r="N9" s="3">
        <f t="shared" si="0"/>
        <v>7</v>
      </c>
      <c r="O9" s="3"/>
      <c r="P9" s="3">
        <f t="shared" si="1"/>
        <v>2</v>
      </c>
    </row>
    <row r="10" spans="1:16" x14ac:dyDescent="0.2">
      <c r="A10" s="10" t="s">
        <v>747</v>
      </c>
      <c r="B10" s="46"/>
      <c r="C10" s="11"/>
      <c r="D10" s="46"/>
      <c r="E10" s="46"/>
      <c r="F10" s="46"/>
      <c r="G10" s="46"/>
      <c r="H10" s="46"/>
      <c r="I10" s="46"/>
      <c r="J10" s="46"/>
      <c r="K10" s="46"/>
      <c r="L10" s="57">
        <v>5</v>
      </c>
      <c r="M10" s="57"/>
      <c r="N10" s="3">
        <f t="shared" si="0"/>
        <v>5</v>
      </c>
      <c r="O10" s="3"/>
      <c r="P10" s="3">
        <f t="shared" si="1"/>
        <v>1</v>
      </c>
    </row>
    <row r="11" spans="1:16" x14ac:dyDescent="0.2">
      <c r="A11" s="21" t="s">
        <v>668</v>
      </c>
      <c r="B11" s="52" t="s">
        <v>32</v>
      </c>
      <c r="C11" s="12" t="s">
        <v>670</v>
      </c>
      <c r="D11" s="46"/>
      <c r="E11" s="46"/>
      <c r="F11" s="46"/>
      <c r="G11" s="52"/>
      <c r="H11" s="52">
        <v>3</v>
      </c>
      <c r="I11" s="52"/>
      <c r="J11" s="52"/>
      <c r="K11" s="52"/>
      <c r="L11" s="55"/>
      <c r="M11" s="55"/>
      <c r="N11" s="3">
        <f t="shared" si="0"/>
        <v>3</v>
      </c>
      <c r="O11" s="3"/>
      <c r="P11" s="3">
        <f t="shared" si="1"/>
        <v>1</v>
      </c>
    </row>
    <row r="12" spans="1:16" s="8" customFormat="1" x14ac:dyDescent="0.2">
      <c r="A12" s="10" t="s">
        <v>684</v>
      </c>
      <c r="B12" s="46" t="s">
        <v>32</v>
      </c>
      <c r="C12" s="11" t="s">
        <v>694</v>
      </c>
      <c r="D12" s="46"/>
      <c r="E12" s="46"/>
      <c r="F12" s="46"/>
      <c r="G12" s="46"/>
      <c r="H12" s="46"/>
      <c r="I12" s="46">
        <v>3</v>
      </c>
      <c r="J12" s="46"/>
      <c r="K12" s="46"/>
      <c r="L12" s="57"/>
      <c r="M12" s="57"/>
      <c r="N12" s="3">
        <f t="shared" si="0"/>
        <v>3</v>
      </c>
      <c r="O12" s="3"/>
      <c r="P12" s="3">
        <f t="shared" si="1"/>
        <v>1</v>
      </c>
    </row>
    <row r="13" spans="1:16" s="8" customFormat="1" x14ac:dyDescent="0.2">
      <c r="A13" s="11" t="s">
        <v>170</v>
      </c>
      <c r="B13" s="52" t="s">
        <v>32</v>
      </c>
      <c r="C13" s="12" t="s">
        <v>182</v>
      </c>
      <c r="D13" s="46">
        <v>1</v>
      </c>
      <c r="E13" s="46"/>
      <c r="F13" s="46"/>
      <c r="G13" s="46"/>
      <c r="H13" s="46"/>
      <c r="I13" s="46"/>
      <c r="J13" s="46"/>
      <c r="K13" s="46"/>
      <c r="L13" s="46">
        <v>2</v>
      </c>
      <c r="M13" s="46"/>
      <c r="N13" s="3">
        <f t="shared" si="0"/>
        <v>3</v>
      </c>
      <c r="O13" s="3"/>
      <c r="P13" s="3">
        <f t="shared" si="1"/>
        <v>2</v>
      </c>
    </row>
    <row r="14" spans="1:16" s="8" customFormat="1" x14ac:dyDescent="0.2">
      <c r="A14" s="13" t="s">
        <v>463</v>
      </c>
      <c r="B14" s="48" t="s">
        <v>201</v>
      </c>
      <c r="C14" s="15"/>
      <c r="D14" s="48"/>
      <c r="E14" s="48">
        <v>2</v>
      </c>
      <c r="F14" s="48"/>
      <c r="G14" s="48"/>
      <c r="H14" s="48"/>
      <c r="I14" s="48"/>
      <c r="J14" s="48"/>
      <c r="K14" s="48"/>
      <c r="L14" s="61"/>
      <c r="M14" s="61"/>
      <c r="N14" s="89">
        <f t="shared" si="0"/>
        <v>2</v>
      </c>
      <c r="O14" s="89"/>
      <c r="P14" s="89">
        <f t="shared" si="1"/>
        <v>1</v>
      </c>
    </row>
    <row r="15" spans="1:16" s="8" customFormat="1" x14ac:dyDescent="0.2">
      <c r="A15" s="13" t="s">
        <v>685</v>
      </c>
      <c r="B15" s="48" t="s">
        <v>201</v>
      </c>
      <c r="C15" s="15" t="s">
        <v>693</v>
      </c>
      <c r="D15" s="48"/>
      <c r="E15" s="48"/>
      <c r="F15" s="48"/>
      <c r="G15" s="48"/>
      <c r="H15" s="48"/>
      <c r="I15" s="48">
        <v>2</v>
      </c>
      <c r="J15" s="48"/>
      <c r="K15" s="48"/>
      <c r="L15" s="61"/>
      <c r="M15" s="61"/>
      <c r="N15" s="89">
        <f t="shared" si="0"/>
        <v>2</v>
      </c>
      <c r="O15" s="89"/>
      <c r="P15" s="89">
        <f t="shared" si="1"/>
        <v>1</v>
      </c>
    </row>
    <row r="16" spans="1:16" s="8" customFormat="1" x14ac:dyDescent="0.2">
      <c r="A16" s="21" t="s">
        <v>649</v>
      </c>
      <c r="B16" s="52" t="s">
        <v>32</v>
      </c>
      <c r="C16" s="12" t="s">
        <v>86</v>
      </c>
      <c r="D16" s="46"/>
      <c r="E16" s="46"/>
      <c r="F16" s="46"/>
      <c r="G16" s="52">
        <v>1</v>
      </c>
      <c r="H16" s="52"/>
      <c r="I16" s="52"/>
      <c r="J16" s="52"/>
      <c r="K16" s="52"/>
      <c r="L16" s="55"/>
      <c r="M16" s="55"/>
      <c r="N16" s="3">
        <f t="shared" si="0"/>
        <v>1</v>
      </c>
      <c r="O16" s="3"/>
      <c r="P16" s="3">
        <f t="shared" si="1"/>
        <v>1</v>
      </c>
    </row>
    <row r="17" spans="1:16" s="8" customFormat="1" x14ac:dyDescent="0.2">
      <c r="A17" s="21" t="s">
        <v>669</v>
      </c>
      <c r="B17" s="52" t="s">
        <v>32</v>
      </c>
      <c r="C17" s="12" t="s">
        <v>671</v>
      </c>
      <c r="D17" s="46"/>
      <c r="E17" s="46"/>
      <c r="F17" s="46"/>
      <c r="G17" s="52"/>
      <c r="H17" s="52">
        <v>1</v>
      </c>
      <c r="I17" s="52"/>
      <c r="J17" s="52"/>
      <c r="K17" s="52"/>
      <c r="L17" s="55"/>
      <c r="M17" s="55"/>
      <c r="N17" s="3">
        <f t="shared" si="0"/>
        <v>1</v>
      </c>
      <c r="O17" s="3"/>
      <c r="P17" s="3">
        <f t="shared" si="1"/>
        <v>1</v>
      </c>
    </row>
    <row r="18" spans="1:16" s="8" customFormat="1" x14ac:dyDescent="0.2">
      <c r="A18" s="13" t="s">
        <v>464</v>
      </c>
      <c r="B18" s="48" t="s">
        <v>201</v>
      </c>
      <c r="C18" s="15"/>
      <c r="D18" s="48"/>
      <c r="E18" s="48">
        <v>1</v>
      </c>
      <c r="F18" s="48"/>
      <c r="G18" s="48"/>
      <c r="H18" s="48"/>
      <c r="I18" s="48"/>
      <c r="J18" s="48"/>
      <c r="K18" s="48"/>
      <c r="L18" s="61"/>
      <c r="M18" s="61"/>
      <c r="N18" s="89">
        <f t="shared" si="0"/>
        <v>1</v>
      </c>
      <c r="O18" s="89"/>
      <c r="P18" s="89">
        <f t="shared" si="1"/>
        <v>1</v>
      </c>
    </row>
    <row r="19" spans="1:16" s="8" customFormat="1" x14ac:dyDescent="0.2">
      <c r="A19" s="10" t="s">
        <v>686</v>
      </c>
      <c r="B19" s="46" t="s">
        <v>32</v>
      </c>
      <c r="C19" s="11" t="s">
        <v>692</v>
      </c>
      <c r="D19" s="46"/>
      <c r="E19" s="46"/>
      <c r="F19" s="46"/>
      <c r="G19" s="46"/>
      <c r="H19" s="46"/>
      <c r="I19" s="46">
        <v>1</v>
      </c>
      <c r="J19" s="46"/>
      <c r="K19" s="46"/>
      <c r="L19" s="57"/>
      <c r="M19" s="57"/>
      <c r="N19" s="3">
        <f t="shared" si="0"/>
        <v>1</v>
      </c>
      <c r="O19" s="3"/>
      <c r="P19" s="3">
        <f t="shared" si="1"/>
        <v>1</v>
      </c>
    </row>
    <row r="20" spans="1:16" s="8" customFormat="1" x14ac:dyDescent="0.2">
      <c r="A20" s="65" t="s">
        <v>523</v>
      </c>
      <c r="B20" s="52" t="s">
        <v>32</v>
      </c>
      <c r="C20" s="12" t="s">
        <v>524</v>
      </c>
      <c r="D20" s="52"/>
      <c r="E20" s="52"/>
      <c r="F20" s="52">
        <v>1</v>
      </c>
      <c r="G20" s="52"/>
      <c r="H20" s="52"/>
      <c r="I20" s="52"/>
      <c r="J20" s="52"/>
      <c r="K20" s="52"/>
      <c r="L20" s="55"/>
      <c r="M20" s="55"/>
      <c r="N20" s="3">
        <f t="shared" si="0"/>
        <v>1</v>
      </c>
      <c r="O20" s="3"/>
      <c r="P20" s="3">
        <f t="shared" si="1"/>
        <v>1</v>
      </c>
    </row>
    <row r="21" spans="1:16" s="4" customFormat="1" ht="15" x14ac:dyDescent="0.25">
      <c r="A21" s="19"/>
      <c r="B21" s="50"/>
      <c r="C21" s="7"/>
      <c r="D21" s="51"/>
      <c r="E21" s="51"/>
      <c r="F21" s="51"/>
      <c r="G21" s="50"/>
      <c r="H21" s="50"/>
      <c r="I21" s="50"/>
      <c r="J21" s="50"/>
      <c r="K21" s="50"/>
      <c r="L21" s="49"/>
      <c r="M21" s="49"/>
      <c r="N21"/>
    </row>
    <row r="22" spans="1:16" s="4" customFormat="1" ht="15" x14ac:dyDescent="0.25">
      <c r="A22" s="18" t="s">
        <v>30</v>
      </c>
      <c r="B22" s="49"/>
      <c r="C22"/>
      <c r="D22" s="49"/>
      <c r="E22" s="49"/>
      <c r="F22" s="49"/>
      <c r="G22" s="49"/>
      <c r="H22" s="49"/>
      <c r="I22" s="49"/>
      <c r="J22" s="49"/>
      <c r="K22" s="49"/>
      <c r="L22" s="49"/>
      <c r="M22" s="49"/>
    </row>
    <row r="23" spans="1:16" x14ac:dyDescent="0.2">
      <c r="A23" s="109" t="s">
        <v>238</v>
      </c>
      <c r="B23" s="52" t="s">
        <v>32</v>
      </c>
      <c r="C23" s="22" t="s">
        <v>87</v>
      </c>
      <c r="D23" s="55">
        <v>3</v>
      </c>
      <c r="E23" s="55">
        <v>4</v>
      </c>
      <c r="F23" s="55">
        <v>3</v>
      </c>
      <c r="G23" s="55">
        <v>5</v>
      </c>
      <c r="H23" s="55">
        <v>6</v>
      </c>
      <c r="I23" s="55"/>
      <c r="J23" s="55">
        <v>3</v>
      </c>
      <c r="K23" s="55"/>
      <c r="L23" s="55"/>
      <c r="M23" s="55"/>
      <c r="N23" s="3">
        <f t="shared" ref="N23:N39" si="2">SUM(D23:M23)</f>
        <v>24</v>
      </c>
      <c r="O23" s="3">
        <f>+N23</f>
        <v>24</v>
      </c>
      <c r="P23" s="3">
        <f t="shared" ref="P23:P39" si="3">COUNT(D23:M23)</f>
        <v>6</v>
      </c>
    </row>
    <row r="24" spans="1:16" s="8" customFormat="1" x14ac:dyDescent="0.2">
      <c r="A24" s="17" t="s">
        <v>85</v>
      </c>
      <c r="B24" s="52" t="s">
        <v>32</v>
      </c>
      <c r="C24" s="12" t="s">
        <v>87</v>
      </c>
      <c r="D24" s="46">
        <v>1</v>
      </c>
      <c r="E24" s="46"/>
      <c r="F24" s="46"/>
      <c r="G24" s="46"/>
      <c r="H24" s="46">
        <v>5</v>
      </c>
      <c r="I24" s="46"/>
      <c r="J24" s="46">
        <v>2</v>
      </c>
      <c r="K24" s="46"/>
      <c r="L24" s="46"/>
      <c r="M24" s="46"/>
      <c r="N24" s="3">
        <f t="shared" si="2"/>
        <v>8</v>
      </c>
      <c r="O24" s="3"/>
      <c r="P24" s="3">
        <f t="shared" si="3"/>
        <v>3</v>
      </c>
    </row>
    <row r="25" spans="1:16" x14ac:dyDescent="0.2">
      <c r="A25" s="17" t="s">
        <v>644</v>
      </c>
      <c r="B25" s="52" t="s">
        <v>32</v>
      </c>
      <c r="C25" s="12" t="s">
        <v>647</v>
      </c>
      <c r="D25" s="46"/>
      <c r="E25" s="46"/>
      <c r="F25" s="46"/>
      <c r="G25" s="46">
        <v>3</v>
      </c>
      <c r="H25" s="46"/>
      <c r="I25" s="46">
        <v>3</v>
      </c>
      <c r="J25" s="46"/>
      <c r="K25" s="46"/>
      <c r="L25" s="46"/>
      <c r="M25" s="46"/>
      <c r="N25" s="3">
        <f t="shared" si="2"/>
        <v>6</v>
      </c>
      <c r="O25" s="3"/>
      <c r="P25" s="3">
        <f t="shared" si="3"/>
        <v>2</v>
      </c>
    </row>
    <row r="26" spans="1:16" s="8" customFormat="1" x14ac:dyDescent="0.2">
      <c r="A26" s="22" t="s">
        <v>643</v>
      </c>
      <c r="B26" s="52" t="s">
        <v>32</v>
      </c>
      <c r="C26" s="22" t="s">
        <v>646</v>
      </c>
      <c r="D26" s="46"/>
      <c r="E26" s="46"/>
      <c r="F26" s="46"/>
      <c r="G26" s="46">
        <v>4</v>
      </c>
      <c r="H26" s="46"/>
      <c r="I26" s="46"/>
      <c r="J26" s="46"/>
      <c r="K26" s="46"/>
      <c r="L26" s="46"/>
      <c r="M26" s="46"/>
      <c r="N26" s="3">
        <f t="shared" si="2"/>
        <v>4</v>
      </c>
      <c r="O26" s="3"/>
      <c r="P26" s="3">
        <f t="shared" si="3"/>
        <v>1</v>
      </c>
    </row>
    <row r="27" spans="1:16" x14ac:dyDescent="0.2">
      <c r="A27" s="6" t="s">
        <v>687</v>
      </c>
      <c r="B27" s="52" t="s">
        <v>32</v>
      </c>
      <c r="C27" s="22" t="s">
        <v>692</v>
      </c>
      <c r="D27" s="55"/>
      <c r="E27" s="55"/>
      <c r="F27" s="55"/>
      <c r="G27" s="55"/>
      <c r="H27" s="55"/>
      <c r="I27" s="55">
        <v>4</v>
      </c>
      <c r="J27" s="55"/>
      <c r="K27" s="55"/>
      <c r="L27" s="55"/>
      <c r="M27" s="55"/>
      <c r="N27" s="3">
        <f t="shared" si="2"/>
        <v>4</v>
      </c>
      <c r="O27" s="3"/>
      <c r="P27" s="3">
        <f t="shared" si="3"/>
        <v>1</v>
      </c>
    </row>
    <row r="28" spans="1:16" s="8" customFormat="1" x14ac:dyDescent="0.2">
      <c r="A28" s="5" t="s">
        <v>465</v>
      </c>
      <c r="B28" s="61" t="s">
        <v>201</v>
      </c>
      <c r="C28" s="5"/>
      <c r="D28" s="61"/>
      <c r="E28" s="61">
        <v>3</v>
      </c>
      <c r="F28" s="61"/>
      <c r="G28" s="61"/>
      <c r="H28" s="61"/>
      <c r="I28" s="61"/>
      <c r="J28" s="61"/>
      <c r="K28" s="61"/>
      <c r="L28" s="61"/>
      <c r="M28" s="61"/>
      <c r="N28" s="89">
        <f t="shared" si="2"/>
        <v>3</v>
      </c>
      <c r="O28" s="89"/>
      <c r="P28" s="89">
        <f t="shared" si="3"/>
        <v>1</v>
      </c>
    </row>
    <row r="29" spans="1:16" x14ac:dyDescent="0.2">
      <c r="A29" s="17" t="s">
        <v>525</v>
      </c>
      <c r="B29" s="52" t="s">
        <v>32</v>
      </c>
      <c r="C29" s="12" t="s">
        <v>526</v>
      </c>
      <c r="D29" s="46"/>
      <c r="E29" s="46"/>
      <c r="F29" s="46">
        <v>2</v>
      </c>
      <c r="G29" s="46">
        <v>1</v>
      </c>
      <c r="H29" s="46"/>
      <c r="I29" s="46" t="s">
        <v>404</v>
      </c>
      <c r="J29" s="46"/>
      <c r="K29" s="46"/>
      <c r="L29" s="46"/>
      <c r="M29" s="46"/>
      <c r="N29" s="3">
        <f t="shared" si="2"/>
        <v>3</v>
      </c>
      <c r="O29" s="3"/>
      <c r="P29" s="3">
        <f t="shared" si="3"/>
        <v>2</v>
      </c>
    </row>
    <row r="30" spans="1:16" x14ac:dyDescent="0.2">
      <c r="A30" s="22" t="s">
        <v>645</v>
      </c>
      <c r="B30" s="52" t="s">
        <v>32</v>
      </c>
      <c r="C30" s="22" t="s">
        <v>159</v>
      </c>
      <c r="D30" s="46"/>
      <c r="E30" s="46"/>
      <c r="F30" s="46"/>
      <c r="G30" s="46">
        <v>2</v>
      </c>
      <c r="H30" s="46"/>
      <c r="I30" s="46"/>
      <c r="J30" s="46"/>
      <c r="K30" s="46"/>
      <c r="L30" s="46">
        <v>1</v>
      </c>
      <c r="M30" s="46"/>
      <c r="N30" s="3">
        <f t="shared" si="2"/>
        <v>3</v>
      </c>
      <c r="O30" s="3"/>
      <c r="P30" s="3">
        <f t="shared" si="3"/>
        <v>2</v>
      </c>
    </row>
    <row r="31" spans="1:16" hidden="1" x14ac:dyDescent="0.2">
      <c r="A31" s="17"/>
      <c r="B31" s="52" t="s">
        <v>32</v>
      </c>
      <c r="C31" s="12"/>
      <c r="D31" s="46"/>
      <c r="E31" s="46"/>
      <c r="F31" s="46"/>
      <c r="G31" s="46"/>
      <c r="H31" s="46"/>
      <c r="I31" s="46"/>
      <c r="J31" s="46"/>
      <c r="K31" s="46"/>
      <c r="L31" s="46"/>
      <c r="M31" s="46"/>
      <c r="N31" s="3">
        <f t="shared" si="2"/>
        <v>0</v>
      </c>
      <c r="O31" s="3"/>
      <c r="P31" s="3">
        <f t="shared" si="3"/>
        <v>0</v>
      </c>
    </row>
    <row r="32" spans="1:16" hidden="1" x14ac:dyDescent="0.2">
      <c r="A32" s="17"/>
      <c r="B32" s="52" t="s">
        <v>32</v>
      </c>
      <c r="C32" s="12"/>
      <c r="D32" s="46"/>
      <c r="E32" s="46"/>
      <c r="F32" s="46"/>
      <c r="G32" s="46"/>
      <c r="H32" s="46"/>
      <c r="I32" s="46"/>
      <c r="J32" s="46"/>
      <c r="K32" s="46"/>
      <c r="L32" s="46"/>
      <c r="M32" s="46"/>
      <c r="N32" s="3">
        <f t="shared" si="2"/>
        <v>0</v>
      </c>
      <c r="O32" s="3"/>
      <c r="P32" s="3">
        <f t="shared" si="3"/>
        <v>0</v>
      </c>
    </row>
    <row r="33" spans="1:16" hidden="1" x14ac:dyDescent="0.2">
      <c r="A33" s="22"/>
      <c r="B33" s="52" t="s">
        <v>32</v>
      </c>
      <c r="C33" s="22"/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3">
        <f t="shared" si="2"/>
        <v>0</v>
      </c>
      <c r="O33" s="3"/>
      <c r="P33" s="3">
        <f t="shared" si="3"/>
        <v>0</v>
      </c>
    </row>
    <row r="34" spans="1:16" hidden="1" x14ac:dyDescent="0.2">
      <c r="A34" s="22"/>
      <c r="B34" s="52" t="s">
        <v>32</v>
      </c>
      <c r="C34" s="22"/>
      <c r="D34" s="46"/>
      <c r="E34" s="46"/>
      <c r="F34" s="46"/>
      <c r="G34" s="46"/>
      <c r="H34" s="46"/>
      <c r="I34" s="46"/>
      <c r="J34" s="46"/>
      <c r="K34" s="46"/>
      <c r="L34" s="46"/>
      <c r="M34" s="46"/>
      <c r="N34" s="3">
        <f t="shared" si="2"/>
        <v>0</v>
      </c>
      <c r="O34" s="3"/>
      <c r="P34" s="3">
        <f t="shared" si="3"/>
        <v>0</v>
      </c>
    </row>
    <row r="35" spans="1:16" hidden="1" x14ac:dyDescent="0.2">
      <c r="A35" s="22"/>
      <c r="B35" s="52" t="s">
        <v>32</v>
      </c>
      <c r="C35" s="22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3">
        <f t="shared" si="2"/>
        <v>0</v>
      </c>
      <c r="O35" s="3"/>
      <c r="P35" s="3">
        <f t="shared" si="3"/>
        <v>0</v>
      </c>
    </row>
    <row r="36" spans="1:16" hidden="1" x14ac:dyDescent="0.2">
      <c r="A36" s="22"/>
      <c r="B36" s="52" t="s">
        <v>32</v>
      </c>
      <c r="C36" s="22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3">
        <f t="shared" si="2"/>
        <v>0</v>
      </c>
      <c r="O36" s="3"/>
      <c r="P36" s="3">
        <f t="shared" si="3"/>
        <v>0</v>
      </c>
    </row>
    <row r="37" spans="1:16" x14ac:dyDescent="0.2">
      <c r="A37" s="17" t="s">
        <v>145</v>
      </c>
      <c r="B37" s="52" t="s">
        <v>32</v>
      </c>
      <c r="C37" s="12" t="s">
        <v>158</v>
      </c>
      <c r="D37" s="46">
        <v>2</v>
      </c>
      <c r="E37" s="46" t="s">
        <v>404</v>
      </c>
      <c r="F37" s="46" t="s">
        <v>404</v>
      </c>
      <c r="G37" s="46"/>
      <c r="H37" s="46"/>
      <c r="I37" s="46"/>
      <c r="J37" s="46"/>
      <c r="K37" s="46"/>
      <c r="L37" s="46"/>
      <c r="M37" s="46"/>
      <c r="N37" s="3">
        <f t="shared" si="2"/>
        <v>2</v>
      </c>
      <c r="O37" s="3"/>
      <c r="P37" s="3">
        <f t="shared" si="3"/>
        <v>1</v>
      </c>
    </row>
    <row r="38" spans="1:16" x14ac:dyDescent="0.2">
      <c r="A38" s="5" t="s">
        <v>466</v>
      </c>
      <c r="B38" s="61" t="s">
        <v>201</v>
      </c>
      <c r="C38" s="5"/>
      <c r="D38" s="61"/>
      <c r="E38" s="61">
        <v>2</v>
      </c>
      <c r="F38" s="61"/>
      <c r="G38" s="61"/>
      <c r="H38" s="61"/>
      <c r="I38" s="61"/>
      <c r="J38" s="61"/>
      <c r="K38" s="61"/>
      <c r="L38" s="61"/>
      <c r="M38" s="61"/>
      <c r="N38" s="89">
        <f t="shared" si="2"/>
        <v>2</v>
      </c>
      <c r="O38" s="89"/>
      <c r="P38" s="89">
        <f t="shared" si="3"/>
        <v>1</v>
      </c>
    </row>
    <row r="39" spans="1:16" x14ac:dyDescent="0.2">
      <c r="A39" s="22" t="s">
        <v>688</v>
      </c>
      <c r="B39" s="55" t="s">
        <v>32</v>
      </c>
      <c r="C39" s="22" t="s">
        <v>710</v>
      </c>
      <c r="D39" s="22"/>
      <c r="E39" s="22"/>
      <c r="F39" s="22"/>
      <c r="G39" s="22"/>
      <c r="H39" s="22"/>
      <c r="I39" s="55">
        <v>2</v>
      </c>
      <c r="J39" s="22"/>
      <c r="K39" s="22"/>
      <c r="L39" s="22"/>
      <c r="M39" s="22"/>
      <c r="N39" s="3">
        <f t="shared" si="2"/>
        <v>2</v>
      </c>
      <c r="O39" s="3"/>
      <c r="P39" s="3">
        <f t="shared" si="3"/>
        <v>1</v>
      </c>
    </row>
  </sheetData>
  <sortState xmlns:xlrd2="http://schemas.microsoft.com/office/spreadsheetml/2017/richdata2" ref="A5:P20">
    <sortCondition descending="1" ref="O5:O20"/>
    <sortCondition descending="1" ref="N5:N20"/>
  </sortState>
  <mergeCells count="3">
    <mergeCell ref="N1:N3"/>
    <mergeCell ref="O1:O3"/>
    <mergeCell ref="P1:P3"/>
  </mergeCells>
  <pageMargins left="0.70866141732283472" right="0.70866141732283472" top="0.78740157480314965" bottom="0.78740157480314965" header="0.31496062992125984" footer="0.31496062992125984"/>
  <pageSetup paperSize="9" scale="71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32B33E-8328-4B0E-9BFE-1DA3D742E9E5}">
  <sheetPr>
    <pageSetUpPr fitToPage="1"/>
  </sheetPr>
  <dimension ref="A1:P21"/>
  <sheetViews>
    <sheetView showGridLines="0" workbookViewId="0">
      <selection activeCell="N7" sqref="N7"/>
    </sheetView>
  </sheetViews>
  <sheetFormatPr defaultRowHeight="11.25" x14ac:dyDescent="0.2"/>
  <cols>
    <col min="1" max="1" width="20.85546875" style="1" customWidth="1"/>
    <col min="2" max="16384" width="9.140625" style="1"/>
  </cols>
  <sheetData>
    <row r="1" spans="1:16" s="2" customFormat="1" ht="15" customHeight="1" x14ac:dyDescent="0.2">
      <c r="A1" s="26"/>
      <c r="B1" s="27"/>
      <c r="C1" s="27"/>
      <c r="D1" s="29" t="s">
        <v>376</v>
      </c>
      <c r="E1" s="79" t="s">
        <v>377</v>
      </c>
      <c r="F1" s="24" t="s">
        <v>378</v>
      </c>
      <c r="G1" s="24" t="s">
        <v>379</v>
      </c>
      <c r="H1" s="24" t="s">
        <v>380</v>
      </c>
      <c r="I1" s="24" t="s">
        <v>381</v>
      </c>
      <c r="J1" s="24" t="s">
        <v>695</v>
      </c>
      <c r="K1" s="24" t="s">
        <v>382</v>
      </c>
      <c r="L1" s="24" t="s">
        <v>384</v>
      </c>
      <c r="M1" s="25" t="s">
        <v>383</v>
      </c>
      <c r="N1" s="265" t="s">
        <v>2</v>
      </c>
      <c r="O1" s="268" t="s">
        <v>21</v>
      </c>
      <c r="P1" s="265" t="s">
        <v>3</v>
      </c>
    </row>
    <row r="2" spans="1:16" s="2" customFormat="1" ht="57.75" customHeight="1" x14ac:dyDescent="0.2">
      <c r="A2" s="28" t="s">
        <v>17</v>
      </c>
      <c r="B2" s="27"/>
      <c r="C2" s="27"/>
      <c r="D2" s="30" t="s">
        <v>218</v>
      </c>
      <c r="E2" s="23" t="s">
        <v>217</v>
      </c>
      <c r="F2" s="23" t="s">
        <v>220</v>
      </c>
      <c r="G2" s="23" t="s">
        <v>221</v>
      </c>
      <c r="H2" s="23" t="s">
        <v>326</v>
      </c>
      <c r="I2" s="23" t="s">
        <v>1</v>
      </c>
      <c r="J2" s="23" t="s">
        <v>0</v>
      </c>
      <c r="K2" s="23" t="s">
        <v>580</v>
      </c>
      <c r="L2" s="36" t="s">
        <v>222</v>
      </c>
      <c r="M2" s="37" t="s">
        <v>140</v>
      </c>
      <c r="N2" s="266"/>
      <c r="O2" s="269"/>
      <c r="P2" s="266"/>
    </row>
    <row r="3" spans="1:16" s="2" customFormat="1" ht="12" x14ac:dyDescent="0.2">
      <c r="A3" s="31" t="s">
        <v>5</v>
      </c>
      <c r="B3" s="32" t="s">
        <v>31</v>
      </c>
      <c r="C3" s="33" t="s">
        <v>4</v>
      </c>
      <c r="D3" s="80">
        <v>1</v>
      </c>
      <c r="E3" s="81">
        <v>2</v>
      </c>
      <c r="F3" s="82">
        <v>3</v>
      </c>
      <c r="G3" s="82">
        <v>4</v>
      </c>
      <c r="H3" s="82">
        <v>5</v>
      </c>
      <c r="I3" s="82">
        <v>6</v>
      </c>
      <c r="J3" s="82">
        <v>7</v>
      </c>
      <c r="K3" s="82">
        <v>8</v>
      </c>
      <c r="L3" s="82">
        <v>9</v>
      </c>
      <c r="M3" s="83">
        <v>10</v>
      </c>
      <c r="N3" s="267"/>
      <c r="O3" s="270"/>
      <c r="P3" s="267"/>
    </row>
    <row r="4" spans="1:16" ht="15" x14ac:dyDescent="0.25">
      <c r="A4" s="18" t="s">
        <v>29</v>
      </c>
      <c r="B4"/>
      <c r="C4"/>
      <c r="D4"/>
      <c r="E4"/>
      <c r="F4"/>
      <c r="G4"/>
      <c r="H4"/>
      <c r="I4"/>
      <c r="J4"/>
      <c r="K4"/>
      <c r="L4"/>
      <c r="M4"/>
      <c r="N4"/>
    </row>
    <row r="5" spans="1:16" x14ac:dyDescent="0.2">
      <c r="A5" s="109" t="s">
        <v>361</v>
      </c>
      <c r="B5" s="55" t="s">
        <v>32</v>
      </c>
      <c r="C5" s="22" t="s">
        <v>127</v>
      </c>
      <c r="D5" s="46"/>
      <c r="E5" s="46"/>
      <c r="F5" s="46">
        <v>1</v>
      </c>
      <c r="G5" s="46">
        <v>3</v>
      </c>
      <c r="H5" s="46"/>
      <c r="I5" s="46"/>
      <c r="J5" s="46">
        <v>4</v>
      </c>
      <c r="K5" s="46">
        <v>2</v>
      </c>
      <c r="L5" s="46">
        <v>1</v>
      </c>
      <c r="M5" s="46">
        <v>3</v>
      </c>
      <c r="N5" s="47">
        <f t="shared" ref="N5:N10" si="0">SUM(D5:M5)</f>
        <v>14</v>
      </c>
      <c r="O5" s="47">
        <f>+N5</f>
        <v>14</v>
      </c>
      <c r="P5" s="47">
        <f t="shared" ref="P5:P10" si="1">COUNT(D5:M5)</f>
        <v>6</v>
      </c>
    </row>
    <row r="6" spans="1:16" hidden="1" x14ac:dyDescent="0.2">
      <c r="A6" s="11" t="s">
        <v>137</v>
      </c>
      <c r="B6" s="52" t="s">
        <v>32</v>
      </c>
      <c r="C6" s="12" t="s">
        <v>138</v>
      </c>
      <c r="D6" s="46"/>
      <c r="E6" s="46"/>
      <c r="F6" s="46"/>
      <c r="G6" s="46"/>
      <c r="H6" s="46"/>
      <c r="I6" s="46"/>
      <c r="J6" s="46"/>
      <c r="K6" s="46"/>
      <c r="L6" s="46"/>
      <c r="M6" s="46"/>
      <c r="N6" s="47">
        <f t="shared" si="0"/>
        <v>0</v>
      </c>
      <c r="O6" s="47"/>
      <c r="P6" s="47">
        <f t="shared" si="1"/>
        <v>0</v>
      </c>
    </row>
    <row r="7" spans="1:16" x14ac:dyDescent="0.2">
      <c r="A7" s="11" t="s">
        <v>307</v>
      </c>
      <c r="B7" s="52" t="s">
        <v>32</v>
      </c>
      <c r="C7" s="12" t="s">
        <v>88</v>
      </c>
      <c r="D7" s="46">
        <v>5</v>
      </c>
      <c r="E7" s="46"/>
      <c r="F7" s="46">
        <v>2</v>
      </c>
      <c r="G7" s="46">
        <v>2</v>
      </c>
      <c r="H7" s="46">
        <v>1</v>
      </c>
      <c r="I7" s="46"/>
      <c r="J7" s="46">
        <v>3</v>
      </c>
      <c r="K7" s="46"/>
      <c r="L7" s="46"/>
      <c r="M7" s="46"/>
      <c r="N7" s="47">
        <f t="shared" si="0"/>
        <v>13</v>
      </c>
      <c r="O7" s="47">
        <f>+N7</f>
        <v>13</v>
      </c>
      <c r="P7" s="47">
        <f t="shared" si="1"/>
        <v>5</v>
      </c>
    </row>
    <row r="8" spans="1:16" ht="15" x14ac:dyDescent="0.25">
      <c r="A8" s="22" t="s">
        <v>495</v>
      </c>
      <c r="B8" s="52" t="s">
        <v>32</v>
      </c>
      <c r="C8" s="22" t="s">
        <v>510</v>
      </c>
      <c r="D8" s="60"/>
      <c r="E8" s="55">
        <v>6</v>
      </c>
      <c r="F8" s="55">
        <v>3</v>
      </c>
      <c r="G8" s="60"/>
      <c r="H8" s="60"/>
      <c r="I8" s="60"/>
      <c r="J8" s="60"/>
      <c r="K8" s="60"/>
      <c r="L8" s="60"/>
      <c r="M8" s="60"/>
      <c r="N8" s="47">
        <f t="shared" si="0"/>
        <v>9</v>
      </c>
      <c r="O8" s="47"/>
      <c r="P8" s="47">
        <f t="shared" si="1"/>
        <v>2</v>
      </c>
    </row>
    <row r="9" spans="1:16" s="4" customFormat="1" ht="11.25" customHeight="1" x14ac:dyDescent="0.25">
      <c r="A9" s="22" t="s">
        <v>372</v>
      </c>
      <c r="B9" s="52" t="s">
        <v>32</v>
      </c>
      <c r="C9" s="22" t="s">
        <v>709</v>
      </c>
      <c r="D9" s="60"/>
      <c r="E9" s="60"/>
      <c r="F9" s="60"/>
      <c r="G9" s="90">
        <v>1</v>
      </c>
      <c r="H9" s="60"/>
      <c r="I9" s="60"/>
      <c r="J9" s="90">
        <v>2</v>
      </c>
      <c r="K9" s="90" t="s">
        <v>437</v>
      </c>
      <c r="L9" s="60"/>
      <c r="M9" s="60"/>
      <c r="N9" s="47">
        <f t="shared" si="0"/>
        <v>3</v>
      </c>
      <c r="O9" s="47"/>
      <c r="P9" s="47">
        <f t="shared" si="1"/>
        <v>2</v>
      </c>
    </row>
    <row r="10" spans="1:16" s="4" customFormat="1" ht="11.25" customHeight="1" x14ac:dyDescent="0.2">
      <c r="A10" s="11" t="s">
        <v>137</v>
      </c>
      <c r="B10" s="52" t="s">
        <v>32</v>
      </c>
      <c r="C10" s="12" t="s">
        <v>138</v>
      </c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7">
        <f t="shared" si="0"/>
        <v>0</v>
      </c>
      <c r="O10" s="47"/>
      <c r="P10" s="47">
        <f t="shared" si="1"/>
        <v>0</v>
      </c>
    </row>
    <row r="11" spans="1:16" s="4" customFormat="1" ht="11.25" customHeight="1" x14ac:dyDescent="0.25">
      <c r="A11" s="1"/>
      <c r="B11" s="50"/>
      <c r="C11"/>
      <c r="D11" s="49"/>
      <c r="E11" s="49"/>
      <c r="F11" s="49"/>
      <c r="G11" s="49"/>
      <c r="H11" s="49"/>
      <c r="I11" s="49"/>
      <c r="J11" s="49"/>
      <c r="K11" s="49"/>
      <c r="L11" s="49"/>
      <c r="M11" s="49"/>
      <c r="N11"/>
      <c r="O11"/>
    </row>
    <row r="12" spans="1:16" s="4" customFormat="1" ht="15" x14ac:dyDescent="0.25">
      <c r="A12" s="18" t="s">
        <v>30</v>
      </c>
      <c r="B12" s="49"/>
      <c r="C12"/>
      <c r="D12" s="49"/>
      <c r="E12" s="49"/>
      <c r="F12" s="49"/>
      <c r="G12" s="49"/>
      <c r="H12" s="49"/>
      <c r="I12" s="49"/>
      <c r="J12" s="49"/>
      <c r="K12" s="49"/>
      <c r="L12" s="49"/>
      <c r="M12" s="49"/>
    </row>
    <row r="13" spans="1:16" x14ac:dyDescent="0.2">
      <c r="A13" s="109" t="s">
        <v>407</v>
      </c>
      <c r="B13" s="55" t="s">
        <v>32</v>
      </c>
      <c r="C13" s="22" t="s">
        <v>99</v>
      </c>
      <c r="D13" s="55">
        <v>4</v>
      </c>
      <c r="E13" s="55">
        <v>4</v>
      </c>
      <c r="F13" s="55">
        <v>7</v>
      </c>
      <c r="G13" s="55">
        <v>2</v>
      </c>
      <c r="H13" s="55"/>
      <c r="I13" s="55"/>
      <c r="J13" s="55"/>
      <c r="K13" s="55">
        <v>4</v>
      </c>
      <c r="L13" s="55"/>
      <c r="M13" s="55">
        <v>4</v>
      </c>
      <c r="N13" s="47">
        <f t="shared" ref="N13:N21" si="2">SUM(D13:M13)</f>
        <v>25</v>
      </c>
      <c r="O13" s="47">
        <f>+N13</f>
        <v>25</v>
      </c>
      <c r="P13" s="47">
        <f t="shared" ref="P13:P21" si="3">COUNT(D13:M13)</f>
        <v>6</v>
      </c>
    </row>
    <row r="14" spans="1:16" x14ac:dyDescent="0.2">
      <c r="A14" s="22" t="s">
        <v>360</v>
      </c>
      <c r="B14" s="55" t="s">
        <v>32</v>
      </c>
      <c r="C14" s="22" t="s">
        <v>127</v>
      </c>
      <c r="D14" s="55"/>
      <c r="E14" s="55"/>
      <c r="F14" s="55">
        <v>4</v>
      </c>
      <c r="G14" s="55">
        <v>1</v>
      </c>
      <c r="H14" s="55"/>
      <c r="I14" s="55"/>
      <c r="J14" s="55">
        <v>5</v>
      </c>
      <c r="K14" s="55">
        <v>5</v>
      </c>
      <c r="L14" s="55">
        <v>2</v>
      </c>
      <c r="M14" s="55">
        <v>5</v>
      </c>
      <c r="N14" s="47">
        <f t="shared" si="2"/>
        <v>22</v>
      </c>
      <c r="O14" s="47">
        <f>+N14</f>
        <v>22</v>
      </c>
      <c r="P14" s="47">
        <f t="shared" si="3"/>
        <v>6</v>
      </c>
    </row>
    <row r="15" spans="1:16" x14ac:dyDescent="0.2">
      <c r="A15" s="11" t="s">
        <v>289</v>
      </c>
      <c r="B15" s="52" t="s">
        <v>32</v>
      </c>
      <c r="C15" s="22" t="s">
        <v>209</v>
      </c>
      <c r="D15" s="46">
        <v>3</v>
      </c>
      <c r="E15" s="46">
        <v>7</v>
      </c>
      <c r="F15" s="46">
        <v>5</v>
      </c>
      <c r="G15" s="46"/>
      <c r="H15" s="46"/>
      <c r="I15" s="46"/>
      <c r="J15" s="46"/>
      <c r="K15" s="46"/>
      <c r="L15" s="46"/>
      <c r="M15" s="46"/>
      <c r="N15" s="47">
        <f t="shared" si="2"/>
        <v>15</v>
      </c>
      <c r="O15" s="47"/>
      <c r="P15" s="47">
        <f t="shared" si="3"/>
        <v>3</v>
      </c>
    </row>
    <row r="16" spans="1:16" x14ac:dyDescent="0.2">
      <c r="A16" s="22" t="s">
        <v>408</v>
      </c>
      <c r="B16" s="55" t="s">
        <v>32</v>
      </c>
      <c r="C16" s="22" t="s">
        <v>142</v>
      </c>
      <c r="D16" s="55">
        <v>2</v>
      </c>
      <c r="E16" s="55">
        <v>3</v>
      </c>
      <c r="F16" s="55">
        <v>3</v>
      </c>
      <c r="G16" s="55"/>
      <c r="H16" s="55"/>
      <c r="I16" s="55"/>
      <c r="J16" s="55"/>
      <c r="K16" s="55"/>
      <c r="L16" s="55"/>
      <c r="M16" s="55">
        <v>1</v>
      </c>
      <c r="N16" s="47">
        <f t="shared" si="2"/>
        <v>9</v>
      </c>
      <c r="O16" s="47"/>
      <c r="P16" s="47">
        <f t="shared" si="3"/>
        <v>4</v>
      </c>
    </row>
    <row r="17" spans="1:16" x14ac:dyDescent="0.2">
      <c r="A17" s="11" t="s">
        <v>215</v>
      </c>
      <c r="B17" s="55" t="s">
        <v>32</v>
      </c>
      <c r="C17" s="22" t="s">
        <v>209</v>
      </c>
      <c r="D17" s="46">
        <v>1</v>
      </c>
      <c r="E17" s="46">
        <v>1</v>
      </c>
      <c r="F17" s="46">
        <v>6</v>
      </c>
      <c r="G17" s="46"/>
      <c r="H17" s="46"/>
      <c r="I17" s="46"/>
      <c r="J17" s="46"/>
      <c r="K17" s="46"/>
      <c r="L17" s="46"/>
      <c r="M17" s="46"/>
      <c r="N17" s="47">
        <f t="shared" si="2"/>
        <v>8</v>
      </c>
      <c r="O17" s="47"/>
      <c r="P17" s="47">
        <f t="shared" si="3"/>
        <v>3</v>
      </c>
    </row>
    <row r="18" spans="1:16" x14ac:dyDescent="0.2">
      <c r="A18" s="22" t="s">
        <v>496</v>
      </c>
      <c r="B18" s="55" t="s">
        <v>32</v>
      </c>
      <c r="C18" s="22" t="s">
        <v>125</v>
      </c>
      <c r="D18" s="55"/>
      <c r="E18" s="55">
        <v>5</v>
      </c>
      <c r="F18" s="55">
        <v>1</v>
      </c>
      <c r="G18" s="55"/>
      <c r="H18" s="55"/>
      <c r="I18" s="55"/>
      <c r="J18" s="55"/>
      <c r="K18" s="55"/>
      <c r="L18" s="55"/>
      <c r="M18" s="55"/>
      <c r="N18" s="47">
        <f t="shared" si="2"/>
        <v>6</v>
      </c>
      <c r="O18" s="47"/>
      <c r="P18" s="47">
        <f t="shared" si="3"/>
        <v>2</v>
      </c>
    </row>
    <row r="19" spans="1:16" ht="22.5" x14ac:dyDescent="0.2">
      <c r="A19" s="16" t="s">
        <v>192</v>
      </c>
      <c r="B19" s="55" t="s">
        <v>32</v>
      </c>
      <c r="C19" s="12" t="s">
        <v>193</v>
      </c>
      <c r="D19" s="46"/>
      <c r="E19" s="46">
        <v>2</v>
      </c>
      <c r="F19" s="46">
        <v>2</v>
      </c>
      <c r="G19" s="46"/>
      <c r="H19" s="46"/>
      <c r="I19" s="46"/>
      <c r="J19" s="46"/>
      <c r="K19" s="46"/>
      <c r="L19" s="46"/>
      <c r="M19" s="46"/>
      <c r="N19" s="47">
        <f t="shared" si="2"/>
        <v>4</v>
      </c>
      <c r="O19" s="47"/>
      <c r="P19" s="47">
        <f t="shared" si="3"/>
        <v>2</v>
      </c>
    </row>
    <row r="20" spans="1:16" x14ac:dyDescent="0.2">
      <c r="A20" s="11" t="s">
        <v>126</v>
      </c>
      <c r="B20" s="55" t="s">
        <v>32</v>
      </c>
      <c r="C20" s="12" t="s">
        <v>127</v>
      </c>
      <c r="D20" s="46"/>
      <c r="E20" s="46"/>
      <c r="F20" s="46"/>
      <c r="G20" s="46">
        <v>3</v>
      </c>
      <c r="H20" s="46"/>
      <c r="I20" s="46"/>
      <c r="J20" s="46" t="s">
        <v>427</v>
      </c>
      <c r="K20" s="46"/>
      <c r="L20" s="46"/>
      <c r="M20" s="46">
        <v>2</v>
      </c>
      <c r="N20" s="47">
        <f t="shared" si="2"/>
        <v>5</v>
      </c>
      <c r="O20" s="47"/>
      <c r="P20" s="47">
        <f t="shared" si="3"/>
        <v>2</v>
      </c>
    </row>
    <row r="21" spans="1:16" s="8" customFormat="1" x14ac:dyDescent="0.2">
      <c r="A21" s="5" t="s">
        <v>713</v>
      </c>
      <c r="B21" s="61" t="s">
        <v>724</v>
      </c>
      <c r="C21" s="5"/>
      <c r="D21" s="5"/>
      <c r="E21" s="5"/>
      <c r="F21" s="5"/>
      <c r="G21" s="5"/>
      <c r="H21" s="5"/>
      <c r="I21" s="5"/>
      <c r="J21" s="5"/>
      <c r="K21" s="61">
        <v>3</v>
      </c>
      <c r="L21" s="5"/>
      <c r="M21" s="5"/>
      <c r="N21" s="62">
        <f t="shared" si="2"/>
        <v>3</v>
      </c>
      <c r="O21" s="62"/>
      <c r="P21" s="62">
        <f t="shared" si="3"/>
        <v>1</v>
      </c>
    </row>
  </sheetData>
  <sortState xmlns:xlrd2="http://schemas.microsoft.com/office/spreadsheetml/2017/richdata2" ref="A5:P10">
    <sortCondition descending="1" ref="O5:O10"/>
    <sortCondition descending="1" ref="N5:N10"/>
  </sortState>
  <mergeCells count="3">
    <mergeCell ref="N1:N3"/>
    <mergeCell ref="O1:O3"/>
    <mergeCell ref="P1:P3"/>
  </mergeCells>
  <pageMargins left="0.70866141732283472" right="0.70866141732283472" top="0.78740157480314965" bottom="0.78740157480314965" header="0.31496062992125984" footer="0.31496062992125984"/>
  <pageSetup paperSize="9" scale="74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7EA942-4B41-4705-BBAA-F0DC0ED9F46B}">
  <sheetPr>
    <pageSetUpPr fitToPage="1"/>
  </sheetPr>
  <dimension ref="A1:P17"/>
  <sheetViews>
    <sheetView showGridLines="0" workbookViewId="0">
      <selection activeCell="A5" sqref="A5"/>
    </sheetView>
  </sheetViews>
  <sheetFormatPr defaultRowHeight="11.25" x14ac:dyDescent="0.2"/>
  <cols>
    <col min="1" max="1" width="19.42578125" style="1" customWidth="1"/>
    <col min="2" max="16384" width="9.140625" style="1"/>
  </cols>
  <sheetData>
    <row r="1" spans="1:16" s="2" customFormat="1" ht="15" customHeight="1" x14ac:dyDescent="0.2">
      <c r="A1" s="26"/>
      <c r="B1" s="27"/>
      <c r="C1" s="27"/>
      <c r="D1" s="29" t="s">
        <v>376</v>
      </c>
      <c r="E1" s="79" t="s">
        <v>377</v>
      </c>
      <c r="F1" s="24" t="s">
        <v>378</v>
      </c>
      <c r="G1" s="24" t="s">
        <v>379</v>
      </c>
      <c r="H1" s="24" t="s">
        <v>380</v>
      </c>
      <c r="I1" s="24" t="s">
        <v>381</v>
      </c>
      <c r="J1" s="24" t="s">
        <v>695</v>
      </c>
      <c r="K1" s="24" t="s">
        <v>382</v>
      </c>
      <c r="L1" s="24" t="s">
        <v>384</v>
      </c>
      <c r="M1" s="25" t="s">
        <v>383</v>
      </c>
      <c r="N1" s="265" t="s">
        <v>2</v>
      </c>
      <c r="O1" s="268" t="s">
        <v>21</v>
      </c>
      <c r="P1" s="265" t="s">
        <v>3</v>
      </c>
    </row>
    <row r="2" spans="1:16" s="2" customFormat="1" ht="57.75" customHeight="1" x14ac:dyDescent="0.2">
      <c r="A2" s="28" t="s">
        <v>23</v>
      </c>
      <c r="B2" s="27"/>
      <c r="C2" s="27"/>
      <c r="D2" s="30" t="s">
        <v>218</v>
      </c>
      <c r="E2" s="23" t="s">
        <v>217</v>
      </c>
      <c r="F2" s="23" t="s">
        <v>220</v>
      </c>
      <c r="G2" s="23" t="s">
        <v>221</v>
      </c>
      <c r="H2" s="23" t="s">
        <v>326</v>
      </c>
      <c r="I2" s="23" t="s">
        <v>1</v>
      </c>
      <c r="J2" s="23" t="s">
        <v>0</v>
      </c>
      <c r="K2" s="23" t="s">
        <v>580</v>
      </c>
      <c r="L2" s="36" t="s">
        <v>222</v>
      </c>
      <c r="M2" s="37" t="s">
        <v>140</v>
      </c>
      <c r="N2" s="266"/>
      <c r="O2" s="269"/>
      <c r="P2" s="266"/>
    </row>
    <row r="3" spans="1:16" s="2" customFormat="1" ht="12" x14ac:dyDescent="0.2">
      <c r="A3" s="31" t="s">
        <v>5</v>
      </c>
      <c r="B3" s="32" t="s">
        <v>31</v>
      </c>
      <c r="C3" s="33" t="s">
        <v>4</v>
      </c>
      <c r="D3" s="80">
        <v>1</v>
      </c>
      <c r="E3" s="81">
        <v>2</v>
      </c>
      <c r="F3" s="82">
        <v>3</v>
      </c>
      <c r="G3" s="82">
        <v>4</v>
      </c>
      <c r="H3" s="82">
        <v>5</v>
      </c>
      <c r="I3" s="82">
        <v>6</v>
      </c>
      <c r="J3" s="82">
        <v>7</v>
      </c>
      <c r="K3" s="82">
        <v>8</v>
      </c>
      <c r="L3" s="82">
        <v>9</v>
      </c>
      <c r="M3" s="83">
        <v>10</v>
      </c>
      <c r="N3" s="267"/>
      <c r="O3" s="270"/>
      <c r="P3" s="267"/>
    </row>
    <row r="4" spans="1:16" ht="15" x14ac:dyDescent="0.25">
      <c r="A4" s="18" t="s">
        <v>29</v>
      </c>
      <c r="B4"/>
      <c r="C4"/>
      <c r="D4"/>
      <c r="E4"/>
      <c r="F4"/>
      <c r="G4"/>
      <c r="H4"/>
      <c r="I4"/>
      <c r="J4"/>
      <c r="K4"/>
      <c r="L4"/>
      <c r="M4"/>
      <c r="N4"/>
    </row>
    <row r="5" spans="1:16" x14ac:dyDescent="0.2">
      <c r="A5" s="110" t="s">
        <v>168</v>
      </c>
      <c r="B5" s="52" t="s">
        <v>32</v>
      </c>
      <c r="C5" s="12" t="s">
        <v>88</v>
      </c>
      <c r="D5" s="46">
        <v>6</v>
      </c>
      <c r="E5" s="46"/>
      <c r="F5" s="46">
        <v>3</v>
      </c>
      <c r="G5" s="46">
        <v>5</v>
      </c>
      <c r="H5" s="46">
        <v>3</v>
      </c>
      <c r="I5" s="46"/>
      <c r="J5" s="46">
        <v>2</v>
      </c>
      <c r="K5" s="46"/>
      <c r="L5" s="46"/>
      <c r="M5" s="46"/>
      <c r="N5" s="3">
        <f t="shared" ref="N5:N11" si="0">SUM(D5:M5)</f>
        <v>19</v>
      </c>
      <c r="O5" s="3">
        <f>+N5</f>
        <v>19</v>
      </c>
      <c r="P5" s="3">
        <f t="shared" ref="P5:P11" si="1">COUNT(D5:M5)</f>
        <v>5</v>
      </c>
    </row>
    <row r="6" spans="1:16" hidden="1" x14ac:dyDescent="0.2">
      <c r="A6" s="11" t="s">
        <v>89</v>
      </c>
      <c r="B6" s="52" t="s">
        <v>32</v>
      </c>
      <c r="C6" s="12" t="s">
        <v>88</v>
      </c>
      <c r="D6" s="46"/>
      <c r="E6" s="46"/>
      <c r="F6" s="46"/>
      <c r="G6" s="46"/>
      <c r="H6" s="46"/>
      <c r="I6" s="46"/>
      <c r="J6" s="46"/>
      <c r="K6" s="46"/>
      <c r="L6" s="46"/>
      <c r="M6" s="46"/>
      <c r="N6" s="3">
        <f t="shared" si="0"/>
        <v>0</v>
      </c>
      <c r="O6" s="3"/>
      <c r="P6" s="3">
        <f t="shared" si="1"/>
        <v>0</v>
      </c>
    </row>
    <row r="7" spans="1:16" hidden="1" x14ac:dyDescent="0.2">
      <c r="A7" s="6" t="s">
        <v>168</v>
      </c>
      <c r="B7" s="52" t="s">
        <v>32</v>
      </c>
      <c r="C7" s="12" t="s">
        <v>88</v>
      </c>
      <c r="D7" s="46"/>
      <c r="E7" s="46"/>
      <c r="F7" s="46"/>
      <c r="G7" s="46"/>
      <c r="H7" s="46"/>
      <c r="I7" s="46"/>
      <c r="J7" s="46"/>
      <c r="K7" s="46"/>
      <c r="L7" s="46"/>
      <c r="M7" s="46"/>
      <c r="N7" s="3">
        <f t="shared" si="0"/>
        <v>0</v>
      </c>
      <c r="O7" s="3"/>
      <c r="P7" s="3">
        <f t="shared" si="1"/>
        <v>0</v>
      </c>
    </row>
    <row r="8" spans="1:16" x14ac:dyDescent="0.2">
      <c r="A8" s="6" t="s">
        <v>409</v>
      </c>
      <c r="B8" s="52" t="s">
        <v>32</v>
      </c>
      <c r="C8" s="12" t="s">
        <v>88</v>
      </c>
      <c r="D8" s="46">
        <v>3</v>
      </c>
      <c r="E8" s="46"/>
      <c r="F8" s="46">
        <v>2</v>
      </c>
      <c r="G8" s="46">
        <v>4</v>
      </c>
      <c r="H8" s="46">
        <v>1</v>
      </c>
      <c r="I8" s="46"/>
      <c r="J8" s="46">
        <v>3</v>
      </c>
      <c r="K8" s="46"/>
      <c r="L8" s="46"/>
      <c r="M8" s="46"/>
      <c r="N8" s="3">
        <f t="shared" si="0"/>
        <v>13</v>
      </c>
      <c r="O8" s="3">
        <f>+N8</f>
        <v>13</v>
      </c>
      <c r="P8" s="3">
        <f t="shared" si="1"/>
        <v>5</v>
      </c>
    </row>
    <row r="9" spans="1:16" x14ac:dyDescent="0.2">
      <c r="A9" s="6" t="s">
        <v>527</v>
      </c>
      <c r="B9" s="52" t="s">
        <v>32</v>
      </c>
      <c r="C9" s="12" t="s">
        <v>88</v>
      </c>
      <c r="D9" s="46"/>
      <c r="E9" s="46"/>
      <c r="F9" s="46">
        <v>1</v>
      </c>
      <c r="G9" s="46">
        <v>3</v>
      </c>
      <c r="H9" s="46">
        <v>2</v>
      </c>
      <c r="I9" s="46"/>
      <c r="J9" s="46">
        <v>1</v>
      </c>
      <c r="K9" s="46"/>
      <c r="L9" s="46"/>
      <c r="M9" s="46"/>
      <c r="N9" s="3">
        <f t="shared" si="0"/>
        <v>7</v>
      </c>
      <c r="O9" s="3"/>
      <c r="P9" s="3">
        <f t="shared" si="1"/>
        <v>4</v>
      </c>
    </row>
    <row r="10" spans="1:16" x14ac:dyDescent="0.2">
      <c r="A10" s="6" t="s">
        <v>89</v>
      </c>
      <c r="B10" s="52" t="s">
        <v>32</v>
      </c>
      <c r="C10" s="12" t="s">
        <v>88</v>
      </c>
      <c r="D10" s="46">
        <v>4</v>
      </c>
      <c r="E10" s="46"/>
      <c r="F10" s="46"/>
      <c r="G10" s="46">
        <v>2</v>
      </c>
      <c r="H10" s="46"/>
      <c r="I10" s="46"/>
      <c r="J10" s="46"/>
      <c r="K10" s="46"/>
      <c r="L10" s="46"/>
      <c r="M10" s="46"/>
      <c r="N10" s="3">
        <f t="shared" si="0"/>
        <v>6</v>
      </c>
      <c r="O10" s="3"/>
      <c r="P10" s="3">
        <f t="shared" si="1"/>
        <v>2</v>
      </c>
    </row>
    <row r="11" spans="1:16" x14ac:dyDescent="0.2">
      <c r="A11" s="6" t="s">
        <v>124</v>
      </c>
      <c r="B11" s="52" t="s">
        <v>32</v>
      </c>
      <c r="C11" s="12" t="s">
        <v>125</v>
      </c>
      <c r="D11" s="46">
        <v>2</v>
      </c>
      <c r="E11" s="46">
        <v>1</v>
      </c>
      <c r="F11" s="46"/>
      <c r="G11" s="46"/>
      <c r="H11" s="46"/>
      <c r="I11" s="46"/>
      <c r="J11" s="46"/>
      <c r="K11" s="46"/>
      <c r="L11" s="46"/>
      <c r="M11" s="46"/>
      <c r="N11" s="3">
        <f t="shared" si="0"/>
        <v>3</v>
      </c>
      <c r="O11" s="3"/>
      <c r="P11" s="3">
        <f t="shared" si="1"/>
        <v>2</v>
      </c>
    </row>
    <row r="12" spans="1:16" s="4" customFormat="1" ht="15" x14ac:dyDescent="0.25">
      <c r="A12" s="19"/>
      <c r="B12" s="50"/>
      <c r="C12"/>
      <c r="D12" s="49"/>
      <c r="E12" s="49"/>
      <c r="F12" s="49"/>
      <c r="G12" s="49"/>
      <c r="H12" s="49"/>
      <c r="I12" s="49"/>
      <c r="J12" s="49"/>
      <c r="K12" s="49"/>
      <c r="L12" s="49"/>
      <c r="M12" s="49"/>
      <c r="N12"/>
    </row>
    <row r="13" spans="1:16" s="4" customFormat="1" ht="15" x14ac:dyDescent="0.25">
      <c r="A13" s="18" t="s">
        <v>30</v>
      </c>
      <c r="B13" s="49"/>
      <c r="C13"/>
      <c r="D13" s="49"/>
      <c r="E13" s="49"/>
      <c r="F13" s="49"/>
      <c r="G13" s="49"/>
      <c r="H13" s="49"/>
      <c r="I13" s="49"/>
      <c r="J13" s="49"/>
      <c r="K13" s="49"/>
      <c r="L13" s="49"/>
      <c r="M13" s="49"/>
    </row>
    <row r="14" spans="1:16" x14ac:dyDescent="0.2">
      <c r="A14" s="6" t="s">
        <v>248</v>
      </c>
      <c r="B14" s="52" t="s">
        <v>32</v>
      </c>
      <c r="C14" s="12" t="s">
        <v>125</v>
      </c>
      <c r="D14" s="46">
        <v>5</v>
      </c>
      <c r="E14" s="46">
        <v>2</v>
      </c>
      <c r="F14" s="46"/>
      <c r="G14" s="46">
        <v>1</v>
      </c>
      <c r="H14" s="46"/>
      <c r="I14" s="46"/>
      <c r="J14" s="46"/>
      <c r="K14" s="46"/>
      <c r="L14" s="46"/>
      <c r="M14" s="46"/>
      <c r="N14" s="3">
        <f>SUM(D14:M14)</f>
        <v>8</v>
      </c>
      <c r="O14" s="3"/>
      <c r="P14" s="3">
        <f>COUNT(D14:M14)</f>
        <v>3</v>
      </c>
    </row>
    <row r="15" spans="1:16" x14ac:dyDescent="0.2">
      <c r="A15" s="6" t="s">
        <v>290</v>
      </c>
      <c r="B15" s="52" t="s">
        <v>32</v>
      </c>
      <c r="C15" s="12" t="s">
        <v>209</v>
      </c>
      <c r="D15" s="46" t="s">
        <v>390</v>
      </c>
      <c r="E15" s="46"/>
      <c r="F15" s="46"/>
      <c r="G15" s="46"/>
      <c r="H15" s="46"/>
      <c r="I15" s="46"/>
      <c r="J15" s="46"/>
      <c r="K15" s="46"/>
      <c r="L15" s="46"/>
      <c r="M15" s="46"/>
      <c r="N15" s="3">
        <f>SUM(D15:M15)</f>
        <v>0</v>
      </c>
      <c r="O15" s="3"/>
      <c r="P15" s="3">
        <f>COUNT(D15:M15)</f>
        <v>0</v>
      </c>
    </row>
    <row r="16" spans="1:16" x14ac:dyDescent="0.2">
      <c r="A16" s="6"/>
      <c r="B16" s="52"/>
      <c r="C16" s="12"/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3">
        <f>SUM(D16:M16)</f>
        <v>0</v>
      </c>
      <c r="O16" s="3"/>
      <c r="P16" s="3">
        <f>COUNT(D16:M16)</f>
        <v>0</v>
      </c>
    </row>
    <row r="17" spans="4:13" x14ac:dyDescent="0.2">
      <c r="D17" s="59"/>
      <c r="E17" s="59"/>
      <c r="F17" s="59"/>
      <c r="G17" s="59"/>
      <c r="H17" s="59"/>
      <c r="I17" s="59"/>
      <c r="J17" s="59"/>
      <c r="K17" s="59"/>
      <c r="L17" s="59"/>
      <c r="M17" s="59"/>
    </row>
  </sheetData>
  <sortState xmlns:xlrd2="http://schemas.microsoft.com/office/spreadsheetml/2017/richdata2" ref="A5:P11">
    <sortCondition descending="1" ref="O5:O11"/>
    <sortCondition descending="1" ref="N5:N11"/>
  </sortState>
  <mergeCells count="3">
    <mergeCell ref="N1:N3"/>
    <mergeCell ref="O1:O3"/>
    <mergeCell ref="P1:P3"/>
  </mergeCells>
  <pageMargins left="0.70866141732283472" right="0.70866141732283472" top="0.78740157480314965" bottom="0.78740157480314965" header="0.31496062992125984" footer="0.31496062992125984"/>
  <pageSetup paperSize="9" scale="7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03B722-F186-4AFA-BB6B-54CA14CC2CC2}">
  <sheetPr>
    <pageSetUpPr fitToPage="1"/>
  </sheetPr>
  <dimension ref="A1:Q22"/>
  <sheetViews>
    <sheetView showGridLines="0" workbookViewId="0">
      <selection activeCell="E17" sqref="E17"/>
    </sheetView>
  </sheetViews>
  <sheetFormatPr defaultRowHeight="11.25" x14ac:dyDescent="0.2"/>
  <cols>
    <col min="1" max="1" width="23" style="4" customWidth="1"/>
    <col min="2" max="2" width="7" style="1" customWidth="1"/>
    <col min="3" max="3" width="10.42578125" style="1" customWidth="1"/>
    <col min="4" max="13" width="8.5703125" style="1" customWidth="1"/>
    <col min="14" max="16" width="9.140625" style="1"/>
    <col min="17" max="16384" width="9.140625" style="4"/>
  </cols>
  <sheetData>
    <row r="1" spans="1:17" ht="15" customHeight="1" x14ac:dyDescent="0.2">
      <c r="A1" s="26"/>
      <c r="B1" s="27"/>
      <c r="C1" s="27"/>
      <c r="D1" s="29" t="s">
        <v>376</v>
      </c>
      <c r="E1" s="79" t="s">
        <v>377</v>
      </c>
      <c r="F1" s="24" t="s">
        <v>378</v>
      </c>
      <c r="G1" s="24" t="s">
        <v>379</v>
      </c>
      <c r="H1" s="24" t="s">
        <v>380</v>
      </c>
      <c r="I1" s="24" t="s">
        <v>381</v>
      </c>
      <c r="J1" s="24" t="s">
        <v>695</v>
      </c>
      <c r="K1" s="24" t="s">
        <v>382</v>
      </c>
      <c r="L1" s="24" t="s">
        <v>384</v>
      </c>
      <c r="M1" s="25" t="s">
        <v>383</v>
      </c>
      <c r="N1" s="265" t="s">
        <v>2</v>
      </c>
      <c r="O1" s="268" t="s">
        <v>21</v>
      </c>
      <c r="P1" s="265" t="s">
        <v>3</v>
      </c>
    </row>
    <row r="2" spans="1:17" ht="63.75" customHeight="1" x14ac:dyDescent="0.2">
      <c r="A2" s="28" t="s">
        <v>20</v>
      </c>
      <c r="B2" s="27"/>
      <c r="C2" s="27"/>
      <c r="D2" s="30" t="s">
        <v>218</v>
      </c>
      <c r="E2" s="23" t="s">
        <v>217</v>
      </c>
      <c r="F2" s="23" t="s">
        <v>220</v>
      </c>
      <c r="G2" s="23" t="s">
        <v>221</v>
      </c>
      <c r="H2" s="23" t="s">
        <v>326</v>
      </c>
      <c r="I2" s="23" t="s">
        <v>1</v>
      </c>
      <c r="J2" s="23" t="s">
        <v>0</v>
      </c>
      <c r="K2" s="23" t="s">
        <v>580</v>
      </c>
      <c r="L2" s="36" t="s">
        <v>222</v>
      </c>
      <c r="M2" s="37" t="s">
        <v>140</v>
      </c>
      <c r="N2" s="266"/>
      <c r="O2" s="269"/>
      <c r="P2" s="266"/>
    </row>
    <row r="3" spans="1:17" ht="12.75" customHeight="1" x14ac:dyDescent="0.2">
      <c r="A3" s="31" t="s">
        <v>5</v>
      </c>
      <c r="B3" s="32" t="s">
        <v>31</v>
      </c>
      <c r="C3" s="33" t="s">
        <v>4</v>
      </c>
      <c r="D3" s="80">
        <v>1</v>
      </c>
      <c r="E3" s="81">
        <v>2</v>
      </c>
      <c r="F3" s="82">
        <v>3</v>
      </c>
      <c r="G3" s="82">
        <v>4</v>
      </c>
      <c r="H3" s="82">
        <v>5</v>
      </c>
      <c r="I3" s="82">
        <v>6</v>
      </c>
      <c r="J3" s="82">
        <v>7</v>
      </c>
      <c r="K3" s="82">
        <v>8</v>
      </c>
      <c r="L3" s="82">
        <v>9</v>
      </c>
      <c r="M3" s="83">
        <v>10</v>
      </c>
      <c r="N3" s="267"/>
      <c r="O3" s="270"/>
      <c r="P3" s="267"/>
    </row>
    <row r="4" spans="1:17" s="1" customFormat="1" ht="15" x14ac:dyDescent="0.25">
      <c r="A4" s="18" t="s">
        <v>29</v>
      </c>
      <c r="B4"/>
      <c r="C4"/>
      <c r="D4"/>
      <c r="E4"/>
      <c r="F4"/>
      <c r="G4"/>
      <c r="H4"/>
      <c r="I4"/>
      <c r="J4"/>
      <c r="K4"/>
      <c r="L4"/>
      <c r="M4"/>
      <c r="N4"/>
      <c r="O4"/>
      <c r="P4"/>
      <c r="Q4"/>
    </row>
    <row r="5" spans="1:17" s="14" customFormat="1" x14ac:dyDescent="0.2">
      <c r="A5" s="22" t="s">
        <v>586</v>
      </c>
      <c r="B5" s="46" t="s">
        <v>32</v>
      </c>
      <c r="C5" s="102" t="s">
        <v>588</v>
      </c>
      <c r="D5" s="46"/>
      <c r="E5" s="46"/>
      <c r="F5" s="46"/>
      <c r="G5" s="46">
        <v>2</v>
      </c>
      <c r="H5" s="46">
        <v>2</v>
      </c>
      <c r="I5" s="46"/>
      <c r="J5" s="46"/>
      <c r="K5" s="46">
        <v>2</v>
      </c>
      <c r="L5" s="46">
        <v>3</v>
      </c>
      <c r="M5" s="46" t="s">
        <v>437</v>
      </c>
      <c r="N5" s="47">
        <f>SUM(D5:M5)</f>
        <v>9</v>
      </c>
      <c r="O5" s="47"/>
      <c r="P5" s="47">
        <f>COUNT(D5:M5)</f>
        <v>4</v>
      </c>
    </row>
    <row r="6" spans="1:17" s="14" customFormat="1" x14ac:dyDescent="0.2">
      <c r="A6" s="22" t="s">
        <v>520</v>
      </c>
      <c r="B6" s="57" t="s">
        <v>32</v>
      </c>
      <c r="C6" s="98" t="s">
        <v>159</v>
      </c>
      <c r="D6" s="55"/>
      <c r="E6" s="55"/>
      <c r="F6" s="55">
        <v>4</v>
      </c>
      <c r="G6" s="46"/>
      <c r="H6" s="46"/>
      <c r="I6" s="46"/>
      <c r="J6" s="46"/>
      <c r="K6" s="46"/>
      <c r="L6" s="46"/>
      <c r="M6" s="46"/>
      <c r="N6" s="47">
        <f>SUM(D6:M6)</f>
        <v>4</v>
      </c>
      <c r="O6" s="47"/>
      <c r="P6" s="47">
        <f>COUNT(D6:M6)</f>
        <v>1</v>
      </c>
    </row>
    <row r="7" spans="1:17" s="87" customFormat="1" ht="13.5" customHeight="1" x14ac:dyDescent="0.25">
      <c r="A7" s="5" t="s">
        <v>589</v>
      </c>
      <c r="B7" s="61" t="s">
        <v>314</v>
      </c>
      <c r="C7" s="99"/>
      <c r="D7" s="61"/>
      <c r="E7" s="61"/>
      <c r="F7" s="61"/>
      <c r="G7" s="61">
        <v>4</v>
      </c>
      <c r="H7" s="61"/>
      <c r="I7" s="61"/>
      <c r="J7" s="61"/>
      <c r="K7" s="61"/>
      <c r="L7" s="61"/>
      <c r="M7" s="61"/>
      <c r="N7" s="62">
        <f>SUM(D7:M7)</f>
        <v>4</v>
      </c>
      <c r="O7" s="62"/>
      <c r="P7" s="62">
        <f>COUNT(D7:M7)</f>
        <v>1</v>
      </c>
    </row>
    <row r="8" spans="1:17" ht="15" x14ac:dyDescent="0.25">
      <c r="A8" s="9"/>
      <c r="B8" s="50"/>
      <c r="C8" s="100"/>
      <c r="D8" s="50"/>
      <c r="E8" s="50"/>
      <c r="F8" s="50"/>
      <c r="G8" s="50"/>
      <c r="H8" s="50"/>
      <c r="I8" s="51"/>
      <c r="J8" s="51"/>
      <c r="K8" s="50"/>
      <c r="L8" s="50"/>
      <c r="M8" s="49"/>
      <c r="N8" s="49"/>
      <c r="O8" s="49"/>
      <c r="P8" s="49"/>
      <c r="Q8"/>
    </row>
    <row r="9" spans="1:17" ht="15" x14ac:dyDescent="0.25">
      <c r="A9" s="18" t="s">
        <v>30</v>
      </c>
      <c r="B9" s="49"/>
      <c r="C9" s="235"/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</row>
    <row r="10" spans="1:17" s="14" customFormat="1" x14ac:dyDescent="0.2">
      <c r="A10" s="109" t="s">
        <v>585</v>
      </c>
      <c r="B10" s="55" t="s">
        <v>32</v>
      </c>
      <c r="C10" s="98" t="s">
        <v>588</v>
      </c>
      <c r="D10" s="55"/>
      <c r="E10" s="55"/>
      <c r="F10" s="55"/>
      <c r="G10" s="55">
        <v>3</v>
      </c>
      <c r="H10" s="55">
        <v>1</v>
      </c>
      <c r="I10" s="55"/>
      <c r="J10" s="55"/>
      <c r="K10" s="55">
        <v>3</v>
      </c>
      <c r="L10" s="55">
        <v>5</v>
      </c>
      <c r="M10" s="55">
        <v>2</v>
      </c>
      <c r="N10" s="47">
        <f t="shared" ref="N10:N21" si="0">SUM(D10:M10)</f>
        <v>14</v>
      </c>
      <c r="O10" s="47">
        <f>+N10</f>
        <v>14</v>
      </c>
      <c r="P10" s="47">
        <f t="shared" ref="P10:P21" si="1">COUNT(D10:M10)</f>
        <v>5</v>
      </c>
    </row>
    <row r="11" spans="1:17" s="87" customFormat="1" ht="12" customHeight="1" x14ac:dyDescent="0.25">
      <c r="A11" s="5" t="s">
        <v>474</v>
      </c>
      <c r="B11" s="48" t="s">
        <v>117</v>
      </c>
      <c r="C11" s="101"/>
      <c r="D11" s="48"/>
      <c r="E11" s="48">
        <v>4</v>
      </c>
      <c r="F11" s="48">
        <v>6</v>
      </c>
      <c r="G11" s="48"/>
      <c r="H11" s="48"/>
      <c r="I11" s="48"/>
      <c r="J11" s="48"/>
      <c r="K11" s="48">
        <v>4</v>
      </c>
      <c r="L11" s="48"/>
      <c r="M11" s="48"/>
      <c r="N11" s="62">
        <f t="shared" si="0"/>
        <v>14</v>
      </c>
      <c r="O11" s="62"/>
      <c r="P11" s="62">
        <f t="shared" si="1"/>
        <v>3</v>
      </c>
    </row>
    <row r="12" spans="1:17" s="14" customFormat="1" x14ac:dyDescent="0.2">
      <c r="A12" s="5" t="s">
        <v>475</v>
      </c>
      <c r="B12" s="61" t="s">
        <v>117</v>
      </c>
      <c r="C12" s="99"/>
      <c r="D12" s="61"/>
      <c r="E12" s="61">
        <v>3</v>
      </c>
      <c r="F12" s="61">
        <v>5</v>
      </c>
      <c r="G12" s="61"/>
      <c r="H12" s="61"/>
      <c r="I12" s="61"/>
      <c r="J12" s="61"/>
      <c r="K12" s="61"/>
      <c r="L12" s="61"/>
      <c r="M12" s="61"/>
      <c r="N12" s="62">
        <f t="shared" si="0"/>
        <v>8</v>
      </c>
      <c r="O12" s="62"/>
      <c r="P12" s="62">
        <f t="shared" si="1"/>
        <v>2</v>
      </c>
    </row>
    <row r="13" spans="1:17" s="14" customFormat="1" x14ac:dyDescent="0.2">
      <c r="A13" s="237" t="s">
        <v>735</v>
      </c>
      <c r="B13" s="55" t="s">
        <v>32</v>
      </c>
      <c r="C13" s="102" t="s">
        <v>838</v>
      </c>
      <c r="D13" s="61"/>
      <c r="E13" s="61"/>
      <c r="F13" s="61"/>
      <c r="G13" s="61"/>
      <c r="H13" s="61"/>
      <c r="I13" s="61"/>
      <c r="J13" s="61"/>
      <c r="K13" s="61"/>
      <c r="L13" s="57">
        <v>4</v>
      </c>
      <c r="M13" s="57">
        <v>4</v>
      </c>
      <c r="N13" s="47">
        <f t="shared" si="0"/>
        <v>8</v>
      </c>
      <c r="O13" s="47"/>
      <c r="P13" s="47">
        <f t="shared" si="1"/>
        <v>2</v>
      </c>
    </row>
    <row r="14" spans="1:17" x14ac:dyDescent="0.2">
      <c r="A14" s="12" t="s">
        <v>28</v>
      </c>
      <c r="B14" s="52" t="s">
        <v>32</v>
      </c>
      <c r="C14" s="54" t="s">
        <v>33</v>
      </c>
      <c r="D14" s="52">
        <v>3</v>
      </c>
      <c r="E14" s="52">
        <v>2</v>
      </c>
      <c r="F14" s="52">
        <v>2</v>
      </c>
      <c r="G14" s="52"/>
      <c r="H14" s="52"/>
      <c r="I14" s="46"/>
      <c r="J14" s="46"/>
      <c r="K14" s="52"/>
      <c r="L14" s="52"/>
      <c r="M14" s="52"/>
      <c r="N14" s="47">
        <f t="shared" si="0"/>
        <v>7</v>
      </c>
      <c r="O14" s="47"/>
      <c r="P14" s="47">
        <f t="shared" si="1"/>
        <v>3</v>
      </c>
    </row>
    <row r="15" spans="1:17" s="14" customFormat="1" x14ac:dyDescent="0.2">
      <c r="A15" s="5" t="s">
        <v>584</v>
      </c>
      <c r="B15" s="61" t="s">
        <v>314</v>
      </c>
      <c r="C15" s="99"/>
      <c r="D15" s="61"/>
      <c r="E15" s="61"/>
      <c r="F15" s="61"/>
      <c r="G15" s="61">
        <v>5</v>
      </c>
      <c r="H15" s="61"/>
      <c r="I15" s="61"/>
      <c r="J15" s="61"/>
      <c r="K15" s="61"/>
      <c r="L15" s="61"/>
      <c r="M15" s="61"/>
      <c r="N15" s="62">
        <f t="shared" si="0"/>
        <v>5</v>
      </c>
      <c r="O15" s="62"/>
      <c r="P15" s="62">
        <f t="shared" si="1"/>
        <v>1</v>
      </c>
    </row>
    <row r="16" spans="1:17" ht="12" x14ac:dyDescent="0.2">
      <c r="A16" s="236" t="s">
        <v>736</v>
      </c>
      <c r="B16" s="55" t="s">
        <v>32</v>
      </c>
      <c r="C16" s="102" t="s">
        <v>838</v>
      </c>
      <c r="D16" s="61"/>
      <c r="E16" s="61"/>
      <c r="F16" s="61"/>
      <c r="G16" s="61"/>
      <c r="H16" s="61"/>
      <c r="I16" s="61"/>
      <c r="J16" s="61"/>
      <c r="K16" s="61"/>
      <c r="L16" s="57">
        <v>2</v>
      </c>
      <c r="M16" s="57">
        <v>3</v>
      </c>
      <c r="N16" s="47">
        <f t="shared" si="0"/>
        <v>5</v>
      </c>
      <c r="O16" s="47"/>
      <c r="P16" s="47">
        <f t="shared" si="1"/>
        <v>2</v>
      </c>
    </row>
    <row r="17" spans="1:16" s="14" customFormat="1" x14ac:dyDescent="0.2">
      <c r="A17" s="6" t="s">
        <v>519</v>
      </c>
      <c r="B17" s="57" t="s">
        <v>32</v>
      </c>
      <c r="C17" s="102" t="s">
        <v>33</v>
      </c>
      <c r="D17" s="57"/>
      <c r="E17" s="57"/>
      <c r="F17" s="57">
        <v>3</v>
      </c>
      <c r="G17" s="57"/>
      <c r="H17" s="57"/>
      <c r="I17" s="57"/>
      <c r="J17" s="57" t="s">
        <v>390</v>
      </c>
      <c r="K17" s="57">
        <v>1</v>
      </c>
      <c r="L17" s="57" t="s">
        <v>390</v>
      </c>
      <c r="M17" s="57"/>
      <c r="N17" s="47">
        <f t="shared" si="0"/>
        <v>4</v>
      </c>
      <c r="O17" s="47"/>
      <c r="P17" s="47">
        <f t="shared" si="1"/>
        <v>2</v>
      </c>
    </row>
    <row r="18" spans="1:16" x14ac:dyDescent="0.2">
      <c r="A18" s="6" t="s">
        <v>284</v>
      </c>
      <c r="B18" s="52" t="s">
        <v>32</v>
      </c>
      <c r="C18" s="103" t="s">
        <v>285</v>
      </c>
      <c r="D18" s="46">
        <v>2</v>
      </c>
      <c r="E18" s="46"/>
      <c r="F18" s="46"/>
      <c r="G18" s="46"/>
      <c r="H18" s="46"/>
      <c r="I18" s="46"/>
      <c r="J18" s="46"/>
      <c r="K18" s="46"/>
      <c r="L18" s="46"/>
      <c r="M18" s="46"/>
      <c r="N18" s="47">
        <f t="shared" si="0"/>
        <v>2</v>
      </c>
      <c r="O18" s="47"/>
      <c r="P18" s="47">
        <f t="shared" si="1"/>
        <v>1</v>
      </c>
    </row>
    <row r="19" spans="1:16" s="14" customFormat="1" x14ac:dyDescent="0.2">
      <c r="A19" s="22" t="s">
        <v>386</v>
      </c>
      <c r="B19" s="52" t="s">
        <v>32</v>
      </c>
      <c r="C19" s="54" t="s">
        <v>385</v>
      </c>
      <c r="D19" s="52">
        <v>1</v>
      </c>
      <c r="E19" s="52"/>
      <c r="F19" s="52"/>
      <c r="G19" s="52"/>
      <c r="H19" s="52"/>
      <c r="I19" s="52"/>
      <c r="J19" s="52"/>
      <c r="K19" s="52"/>
      <c r="L19" s="52"/>
      <c r="M19" s="52"/>
      <c r="N19" s="47">
        <f t="shared" si="0"/>
        <v>1</v>
      </c>
      <c r="O19" s="47"/>
      <c r="P19" s="47">
        <f t="shared" si="1"/>
        <v>1</v>
      </c>
    </row>
    <row r="20" spans="1:16" x14ac:dyDescent="0.2">
      <c r="A20" s="5" t="s">
        <v>476</v>
      </c>
      <c r="B20" s="61" t="s">
        <v>117</v>
      </c>
      <c r="C20" s="99"/>
      <c r="D20" s="61"/>
      <c r="E20" s="61" t="s">
        <v>390</v>
      </c>
      <c r="F20" s="61">
        <v>1</v>
      </c>
      <c r="G20" s="61"/>
      <c r="H20" s="61"/>
      <c r="I20" s="61"/>
      <c r="J20" s="61"/>
      <c r="K20" s="61"/>
      <c r="L20" s="61"/>
      <c r="M20" s="61"/>
      <c r="N20" s="62">
        <f t="shared" si="0"/>
        <v>1</v>
      </c>
      <c r="O20" s="62"/>
      <c r="P20" s="62">
        <f t="shared" si="1"/>
        <v>1</v>
      </c>
    </row>
    <row r="21" spans="1:16" x14ac:dyDescent="0.2">
      <c r="A21" s="5" t="s">
        <v>587</v>
      </c>
      <c r="B21" s="61" t="s">
        <v>298</v>
      </c>
      <c r="C21" s="99"/>
      <c r="D21" s="61"/>
      <c r="E21" s="61"/>
      <c r="F21" s="61"/>
      <c r="G21" s="61">
        <v>1</v>
      </c>
      <c r="H21" s="61"/>
      <c r="I21" s="61"/>
      <c r="J21" s="61"/>
      <c r="K21" s="61"/>
      <c r="L21" s="61"/>
      <c r="M21" s="61"/>
      <c r="N21" s="62">
        <f t="shared" si="0"/>
        <v>1</v>
      </c>
      <c r="O21" s="62"/>
      <c r="P21" s="62">
        <f t="shared" si="1"/>
        <v>1</v>
      </c>
    </row>
    <row r="22" spans="1:16" x14ac:dyDescent="0.2">
      <c r="A22" s="1"/>
    </row>
  </sheetData>
  <sortState xmlns:xlrd2="http://schemas.microsoft.com/office/spreadsheetml/2017/richdata2" ref="A10:P21">
    <sortCondition descending="1" ref="O10:O21"/>
    <sortCondition descending="1" ref="N10:N21"/>
  </sortState>
  <mergeCells count="3">
    <mergeCell ref="N1:N3"/>
    <mergeCell ref="O1:O3"/>
    <mergeCell ref="P1:P3"/>
  </mergeCells>
  <phoneticPr fontId="9" type="noConversion"/>
  <pageMargins left="0.70866141732283472" right="0.70866141732283472" top="0.78740157480314965" bottom="0.78740157480314965" header="0.31496062992125984" footer="0.31496062992125984"/>
  <pageSetup paperSize="9" scale="73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5C6EC0-753E-4223-852E-394A588F0BD9}">
  <sheetPr>
    <pageSetUpPr fitToPage="1"/>
  </sheetPr>
  <dimension ref="A1:P14"/>
  <sheetViews>
    <sheetView showGridLines="0" workbookViewId="0">
      <selection activeCell="H23" sqref="H23"/>
    </sheetView>
  </sheetViews>
  <sheetFormatPr defaultRowHeight="11.25" x14ac:dyDescent="0.2"/>
  <cols>
    <col min="1" max="1" width="19.42578125" style="1" customWidth="1"/>
    <col min="2" max="16384" width="9.140625" style="1"/>
  </cols>
  <sheetData>
    <row r="1" spans="1:16" s="2" customFormat="1" ht="15" customHeight="1" x14ac:dyDescent="0.2">
      <c r="A1" s="26"/>
      <c r="B1" s="27"/>
      <c r="C1" s="27"/>
      <c r="D1" s="29" t="s">
        <v>376</v>
      </c>
      <c r="E1" s="79" t="s">
        <v>377</v>
      </c>
      <c r="F1" s="24" t="s">
        <v>378</v>
      </c>
      <c r="G1" s="24" t="s">
        <v>379</v>
      </c>
      <c r="H1" s="24" t="s">
        <v>380</v>
      </c>
      <c r="I1" s="24" t="s">
        <v>381</v>
      </c>
      <c r="J1" s="24" t="s">
        <v>695</v>
      </c>
      <c r="K1" s="24" t="s">
        <v>382</v>
      </c>
      <c r="L1" s="24" t="s">
        <v>384</v>
      </c>
      <c r="M1" s="25" t="s">
        <v>383</v>
      </c>
      <c r="N1" s="265" t="s">
        <v>2</v>
      </c>
      <c r="O1" s="268" t="s">
        <v>21</v>
      </c>
      <c r="P1" s="265" t="s">
        <v>3</v>
      </c>
    </row>
    <row r="2" spans="1:16" s="2" customFormat="1" ht="57.75" customHeight="1" x14ac:dyDescent="0.2">
      <c r="A2" s="28" t="s">
        <v>271</v>
      </c>
      <c r="B2" s="27"/>
      <c r="C2" s="27"/>
      <c r="D2" s="30" t="s">
        <v>218</v>
      </c>
      <c r="E2" s="23" t="s">
        <v>217</v>
      </c>
      <c r="F2" s="23" t="s">
        <v>220</v>
      </c>
      <c r="G2" s="23" t="s">
        <v>221</v>
      </c>
      <c r="H2" s="23" t="s">
        <v>326</v>
      </c>
      <c r="I2" s="23" t="s">
        <v>1</v>
      </c>
      <c r="J2" s="23" t="s">
        <v>0</v>
      </c>
      <c r="K2" s="23" t="s">
        <v>580</v>
      </c>
      <c r="L2" s="36" t="s">
        <v>222</v>
      </c>
      <c r="M2" s="37" t="s">
        <v>140</v>
      </c>
      <c r="N2" s="266"/>
      <c r="O2" s="269"/>
      <c r="P2" s="266"/>
    </row>
    <row r="3" spans="1:16" s="2" customFormat="1" ht="12" x14ac:dyDescent="0.2">
      <c r="A3" s="31" t="s">
        <v>5</v>
      </c>
      <c r="B3" s="32" t="s">
        <v>31</v>
      </c>
      <c r="C3" s="33" t="s">
        <v>4</v>
      </c>
      <c r="D3" s="80">
        <v>1</v>
      </c>
      <c r="E3" s="81">
        <v>2</v>
      </c>
      <c r="F3" s="82">
        <v>3</v>
      </c>
      <c r="G3" s="82">
        <v>4</v>
      </c>
      <c r="H3" s="82">
        <v>5</v>
      </c>
      <c r="I3" s="82">
        <v>6</v>
      </c>
      <c r="J3" s="82">
        <v>7</v>
      </c>
      <c r="K3" s="82">
        <v>8</v>
      </c>
      <c r="L3" s="82">
        <v>9</v>
      </c>
      <c r="M3" s="83">
        <v>10</v>
      </c>
      <c r="N3" s="267"/>
      <c r="O3" s="270"/>
      <c r="P3" s="267"/>
    </row>
    <row r="4" spans="1:16" ht="15" x14ac:dyDescent="0.25">
      <c r="A4" s="18" t="s">
        <v>29</v>
      </c>
      <c r="B4"/>
      <c r="C4"/>
      <c r="D4"/>
      <c r="E4"/>
      <c r="F4"/>
      <c r="G4"/>
      <c r="H4"/>
      <c r="I4"/>
      <c r="J4"/>
      <c r="K4"/>
      <c r="L4"/>
      <c r="M4"/>
      <c r="N4"/>
    </row>
    <row r="5" spans="1:16" x14ac:dyDescent="0.2">
      <c r="A5" s="6"/>
      <c r="B5" s="12"/>
      <c r="C5" s="12"/>
      <c r="D5" s="46"/>
      <c r="E5" s="46"/>
      <c r="F5" s="46"/>
      <c r="G5" s="46"/>
      <c r="H5" s="46"/>
      <c r="I5" s="46"/>
      <c r="J5" s="46"/>
      <c r="K5" s="46"/>
      <c r="L5" s="46"/>
      <c r="M5" s="46"/>
      <c r="N5" s="3">
        <f>SUM(D5:M5)</f>
        <v>0</v>
      </c>
      <c r="O5" s="3"/>
      <c r="P5" s="3">
        <f>COUNT(D5:M5)</f>
        <v>0</v>
      </c>
    </row>
    <row r="6" spans="1:16" hidden="1" x14ac:dyDescent="0.2">
      <c r="A6" s="11"/>
      <c r="B6" s="12"/>
      <c r="C6" s="12"/>
      <c r="D6" s="46"/>
      <c r="E6" s="46"/>
      <c r="F6" s="46"/>
      <c r="G6" s="46"/>
      <c r="H6" s="46"/>
      <c r="I6" s="46"/>
      <c r="J6" s="46"/>
      <c r="K6" s="46"/>
      <c r="L6" s="46"/>
      <c r="M6" s="46"/>
      <c r="N6" s="3">
        <f>SUM(D6:M6)</f>
        <v>0</v>
      </c>
      <c r="O6" s="3"/>
      <c r="P6" s="3">
        <f>COUNT(D6:M6)</f>
        <v>0</v>
      </c>
    </row>
    <row r="7" spans="1:16" hidden="1" x14ac:dyDescent="0.2">
      <c r="A7" s="6"/>
      <c r="B7" s="12"/>
      <c r="C7" s="12"/>
      <c r="D7" s="46"/>
      <c r="E7" s="46"/>
      <c r="F7" s="46"/>
      <c r="G7" s="46"/>
      <c r="H7" s="46"/>
      <c r="I7" s="46"/>
      <c r="J7" s="46"/>
      <c r="K7" s="46"/>
      <c r="L7" s="46"/>
      <c r="M7" s="46"/>
      <c r="N7" s="3">
        <f>SUM(D7:M7)</f>
        <v>0</v>
      </c>
      <c r="O7" s="3"/>
      <c r="P7" s="3">
        <f>COUNT(D7:M7)</f>
        <v>0</v>
      </c>
    </row>
    <row r="8" spans="1:16" x14ac:dyDescent="0.2">
      <c r="A8" s="6"/>
      <c r="B8" s="12"/>
      <c r="C8" s="12"/>
      <c r="D8" s="46"/>
      <c r="E8" s="46"/>
      <c r="F8" s="46"/>
      <c r="G8" s="46"/>
      <c r="H8" s="46"/>
      <c r="I8" s="46"/>
      <c r="J8" s="46"/>
      <c r="K8" s="46"/>
      <c r="L8" s="46"/>
      <c r="M8" s="46"/>
      <c r="N8" s="3">
        <f>SUM(D8:M8)</f>
        <v>0</v>
      </c>
      <c r="O8" s="3"/>
      <c r="P8" s="3">
        <f>COUNT(D8:M8)</f>
        <v>0</v>
      </c>
    </row>
    <row r="9" spans="1:16" s="4" customFormat="1" ht="15" x14ac:dyDescent="0.25">
      <c r="A9" s="19"/>
      <c r="B9" s="7"/>
      <c r="C9"/>
      <c r="D9" s="49"/>
      <c r="E9" s="49"/>
      <c r="F9" s="49"/>
      <c r="G9" s="49"/>
      <c r="H9" s="49"/>
      <c r="I9" s="49"/>
      <c r="J9" s="49"/>
      <c r="K9" s="49"/>
      <c r="L9" s="49"/>
      <c r="M9" s="49"/>
      <c r="N9"/>
    </row>
    <row r="10" spans="1:16" s="4" customFormat="1" ht="15" x14ac:dyDescent="0.25">
      <c r="A10" s="18" t="s">
        <v>30</v>
      </c>
      <c r="B10"/>
      <c r="C10"/>
      <c r="D10" s="49"/>
      <c r="E10" s="49"/>
      <c r="F10" s="49"/>
      <c r="G10" s="49"/>
      <c r="H10" s="49"/>
      <c r="I10" s="49"/>
      <c r="J10" s="49"/>
      <c r="K10" s="49"/>
      <c r="L10" s="49"/>
      <c r="M10" s="49"/>
    </row>
    <row r="11" spans="1:16" x14ac:dyDescent="0.2">
      <c r="A11" s="6" t="s">
        <v>272</v>
      </c>
      <c r="B11" s="52" t="s">
        <v>32</v>
      </c>
      <c r="C11" s="12" t="s">
        <v>274</v>
      </c>
      <c r="D11" s="46"/>
      <c r="E11" s="46">
        <v>3</v>
      </c>
      <c r="F11" s="46">
        <v>3</v>
      </c>
      <c r="G11" s="46"/>
      <c r="H11" s="46">
        <v>3</v>
      </c>
      <c r="I11" s="46"/>
      <c r="J11" s="46"/>
      <c r="K11" s="46"/>
      <c r="L11" s="46"/>
      <c r="M11" s="46">
        <v>4</v>
      </c>
      <c r="N11" s="3">
        <f>SUM(D11:M11)</f>
        <v>13</v>
      </c>
      <c r="O11" s="3"/>
      <c r="P11" s="3">
        <f>COUNT(D11:M11)</f>
        <v>4</v>
      </c>
    </row>
    <row r="12" spans="1:16" x14ac:dyDescent="0.2">
      <c r="A12" s="6" t="s">
        <v>273</v>
      </c>
      <c r="B12" s="52" t="s">
        <v>32</v>
      </c>
      <c r="C12" s="12" t="s">
        <v>275</v>
      </c>
      <c r="D12" s="46"/>
      <c r="E12" s="46">
        <v>2</v>
      </c>
      <c r="F12" s="46">
        <v>1</v>
      </c>
      <c r="G12" s="46"/>
      <c r="H12" s="46">
        <v>2</v>
      </c>
      <c r="I12" s="46"/>
      <c r="J12" s="46"/>
      <c r="K12" s="46"/>
      <c r="L12" s="46"/>
      <c r="M12" s="46">
        <v>2</v>
      </c>
      <c r="N12" s="3">
        <f>SUM(D12:M12)</f>
        <v>7</v>
      </c>
      <c r="O12" s="3"/>
      <c r="P12" s="3">
        <f>COUNT(D12:M12)</f>
        <v>4</v>
      </c>
    </row>
    <row r="13" spans="1:16" x14ac:dyDescent="0.2">
      <c r="A13" s="6" t="s">
        <v>363</v>
      </c>
      <c r="B13" s="52" t="s">
        <v>32</v>
      </c>
      <c r="C13" s="12" t="s">
        <v>274</v>
      </c>
      <c r="D13" s="46"/>
      <c r="E13" s="46">
        <v>1</v>
      </c>
      <c r="F13" s="46">
        <v>2</v>
      </c>
      <c r="G13" s="46"/>
      <c r="H13" s="46">
        <v>1</v>
      </c>
      <c r="I13" s="46"/>
      <c r="J13" s="46"/>
      <c r="K13" s="46"/>
      <c r="L13" s="46"/>
      <c r="M13" s="46">
        <v>3</v>
      </c>
      <c r="N13" s="3">
        <f>SUM(D13:M13)</f>
        <v>7</v>
      </c>
      <c r="O13" s="3"/>
      <c r="P13" s="3">
        <f>COUNT(D13:M13)</f>
        <v>4</v>
      </c>
    </row>
    <row r="14" spans="1:16" s="8" customFormat="1" x14ac:dyDescent="0.2">
      <c r="A14" s="5" t="s">
        <v>749</v>
      </c>
      <c r="B14" s="48" t="s">
        <v>298</v>
      </c>
      <c r="C14" s="15"/>
      <c r="D14" s="48"/>
      <c r="E14" s="48"/>
      <c r="F14" s="48"/>
      <c r="G14" s="48"/>
      <c r="H14" s="48"/>
      <c r="I14" s="48"/>
      <c r="J14" s="48"/>
      <c r="K14" s="48"/>
      <c r="L14" s="48"/>
      <c r="M14" s="48">
        <v>1</v>
      </c>
      <c r="N14" s="89">
        <f>SUM(D14:M14)</f>
        <v>1</v>
      </c>
      <c r="O14" s="89"/>
      <c r="P14" s="89">
        <f>COUNT(D14:M14)</f>
        <v>1</v>
      </c>
    </row>
  </sheetData>
  <sortState xmlns:xlrd2="http://schemas.microsoft.com/office/spreadsheetml/2017/richdata2" ref="A11:P14">
    <sortCondition descending="1" ref="N11:N14"/>
  </sortState>
  <mergeCells count="3">
    <mergeCell ref="N1:N3"/>
    <mergeCell ref="O1:O3"/>
    <mergeCell ref="P1:P3"/>
  </mergeCells>
  <pageMargins left="0.70866141732283472" right="0.70866141732283472" top="0.78740157480314965" bottom="0.78740157480314965" header="0.31496062992125984" footer="0.31496062992125984"/>
  <pageSetup paperSize="9" scale="74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5E988D-30F6-4950-8D9D-88CE6E1B9AC8}">
  <sheetPr>
    <pageSetUpPr fitToPage="1"/>
  </sheetPr>
  <dimension ref="A1:P19"/>
  <sheetViews>
    <sheetView showGridLines="0" workbookViewId="0">
      <selection activeCell="A15" sqref="A15"/>
    </sheetView>
  </sheetViews>
  <sheetFormatPr defaultRowHeight="11.25" x14ac:dyDescent="0.2"/>
  <cols>
    <col min="1" max="1" width="22.5703125" style="1" customWidth="1"/>
    <col min="2" max="16384" width="9.140625" style="1"/>
  </cols>
  <sheetData>
    <row r="1" spans="1:16" s="2" customFormat="1" ht="15" customHeight="1" x14ac:dyDescent="0.2">
      <c r="A1" s="26"/>
      <c r="B1" s="27"/>
      <c r="C1" s="27"/>
      <c r="D1" s="29" t="s">
        <v>376</v>
      </c>
      <c r="E1" s="79" t="s">
        <v>377</v>
      </c>
      <c r="F1" s="24" t="s">
        <v>378</v>
      </c>
      <c r="G1" s="24" t="s">
        <v>379</v>
      </c>
      <c r="H1" s="24" t="s">
        <v>380</v>
      </c>
      <c r="I1" s="24" t="s">
        <v>381</v>
      </c>
      <c r="J1" s="24" t="s">
        <v>695</v>
      </c>
      <c r="K1" s="24" t="s">
        <v>382</v>
      </c>
      <c r="L1" s="24" t="s">
        <v>384</v>
      </c>
      <c r="M1" s="25" t="s">
        <v>383</v>
      </c>
      <c r="N1" s="265" t="s">
        <v>2</v>
      </c>
      <c r="O1" s="268" t="s">
        <v>21</v>
      </c>
      <c r="P1" s="265" t="s">
        <v>3</v>
      </c>
    </row>
    <row r="2" spans="1:16" s="2" customFormat="1" ht="57.75" customHeight="1" x14ac:dyDescent="0.2">
      <c r="A2" s="28" t="s">
        <v>18</v>
      </c>
      <c r="B2" s="27"/>
      <c r="C2" s="27"/>
      <c r="D2" s="30" t="s">
        <v>218</v>
      </c>
      <c r="E2" s="23" t="s">
        <v>217</v>
      </c>
      <c r="F2" s="23" t="s">
        <v>220</v>
      </c>
      <c r="G2" s="23" t="s">
        <v>221</v>
      </c>
      <c r="H2" s="23" t="s">
        <v>326</v>
      </c>
      <c r="I2" s="23" t="s">
        <v>1</v>
      </c>
      <c r="J2" s="23" t="s">
        <v>0</v>
      </c>
      <c r="K2" s="23" t="s">
        <v>580</v>
      </c>
      <c r="L2" s="36" t="s">
        <v>222</v>
      </c>
      <c r="M2" s="37" t="s">
        <v>140</v>
      </c>
      <c r="N2" s="266"/>
      <c r="O2" s="269"/>
      <c r="P2" s="266"/>
    </row>
    <row r="3" spans="1:16" s="2" customFormat="1" ht="12" x14ac:dyDescent="0.2">
      <c r="A3" s="31"/>
      <c r="B3" s="32" t="s">
        <v>31</v>
      </c>
      <c r="C3" s="33" t="s">
        <v>4</v>
      </c>
      <c r="D3" s="80">
        <v>1</v>
      </c>
      <c r="E3" s="81">
        <v>2</v>
      </c>
      <c r="F3" s="82">
        <v>3</v>
      </c>
      <c r="G3" s="82">
        <v>4</v>
      </c>
      <c r="H3" s="82">
        <v>5</v>
      </c>
      <c r="I3" s="82">
        <v>6</v>
      </c>
      <c r="J3" s="82">
        <v>7</v>
      </c>
      <c r="K3" s="82">
        <v>8</v>
      </c>
      <c r="L3" s="82">
        <v>9</v>
      </c>
      <c r="M3" s="83">
        <v>10</v>
      </c>
      <c r="N3" s="267"/>
      <c r="O3" s="270"/>
      <c r="P3" s="267"/>
    </row>
    <row r="4" spans="1:16" ht="15" x14ac:dyDescent="0.25">
      <c r="A4" s="18" t="s">
        <v>29</v>
      </c>
      <c r="B4"/>
      <c r="C4"/>
      <c r="D4"/>
      <c r="E4"/>
      <c r="F4"/>
      <c r="G4"/>
      <c r="H4"/>
      <c r="I4"/>
      <c r="J4"/>
      <c r="K4"/>
      <c r="L4"/>
      <c r="M4"/>
      <c r="N4"/>
    </row>
    <row r="5" spans="1:16" ht="15" x14ac:dyDescent="0.25">
      <c r="A5" s="108" t="s">
        <v>239</v>
      </c>
      <c r="B5" s="12" t="s">
        <v>32</v>
      </c>
      <c r="C5" s="12" t="s">
        <v>264</v>
      </c>
      <c r="D5" s="46"/>
      <c r="E5" s="46">
        <v>4</v>
      </c>
      <c r="F5" s="46">
        <v>3</v>
      </c>
      <c r="G5" s="52">
        <v>1</v>
      </c>
      <c r="H5" s="52"/>
      <c r="I5" s="52">
        <v>1</v>
      </c>
      <c r="J5" s="52">
        <v>2</v>
      </c>
      <c r="K5" s="52"/>
      <c r="L5" s="60"/>
      <c r="M5" s="60"/>
      <c r="N5" s="3">
        <f t="shared" ref="N5:N11" si="0">SUM(D5:M5)</f>
        <v>11</v>
      </c>
      <c r="O5" s="3">
        <f>+N5</f>
        <v>11</v>
      </c>
      <c r="P5" s="3">
        <f t="shared" ref="P5:P11" si="1">COUNT(D5:M5)</f>
        <v>5</v>
      </c>
    </row>
    <row r="6" spans="1:16" x14ac:dyDescent="0.2">
      <c r="A6" s="110" t="s">
        <v>90</v>
      </c>
      <c r="B6" s="12" t="s">
        <v>32</v>
      </c>
      <c r="C6" s="12" t="s">
        <v>91</v>
      </c>
      <c r="D6" s="46"/>
      <c r="E6" s="46">
        <v>1</v>
      </c>
      <c r="F6" s="46">
        <v>2</v>
      </c>
      <c r="G6" s="46">
        <v>3</v>
      </c>
      <c r="H6" s="46"/>
      <c r="I6" s="46"/>
      <c r="J6" s="46">
        <v>3</v>
      </c>
      <c r="K6" s="46"/>
      <c r="L6" s="46"/>
      <c r="M6" s="46">
        <v>2</v>
      </c>
      <c r="N6" s="3">
        <f t="shared" si="0"/>
        <v>11</v>
      </c>
      <c r="O6" s="3">
        <f>+N6</f>
        <v>11</v>
      </c>
      <c r="P6" s="3">
        <f t="shared" si="1"/>
        <v>5</v>
      </c>
    </row>
    <row r="7" spans="1:16" x14ac:dyDescent="0.2">
      <c r="A7" s="6" t="s">
        <v>129</v>
      </c>
      <c r="B7" s="12" t="s">
        <v>32</v>
      </c>
      <c r="C7" s="12" t="s">
        <v>125</v>
      </c>
      <c r="D7" s="46">
        <v>4</v>
      </c>
      <c r="E7" s="46">
        <v>2</v>
      </c>
      <c r="F7" s="46"/>
      <c r="G7" s="46">
        <v>2</v>
      </c>
      <c r="H7" s="46"/>
      <c r="I7" s="46"/>
      <c r="J7" s="46"/>
      <c r="K7" s="46"/>
      <c r="L7" s="46"/>
      <c r="M7" s="46"/>
      <c r="N7" s="3">
        <f t="shared" si="0"/>
        <v>8</v>
      </c>
      <c r="O7" s="3"/>
      <c r="P7" s="3">
        <f t="shared" si="1"/>
        <v>3</v>
      </c>
    </row>
    <row r="8" spans="1:16" x14ac:dyDescent="0.2">
      <c r="A8" s="6" t="s">
        <v>181</v>
      </c>
      <c r="B8" s="12" t="s">
        <v>32</v>
      </c>
      <c r="C8" s="12" t="s">
        <v>110</v>
      </c>
      <c r="D8" s="46">
        <v>3</v>
      </c>
      <c r="E8" s="46">
        <v>3</v>
      </c>
      <c r="F8" s="46">
        <v>1</v>
      </c>
      <c r="G8" s="46"/>
      <c r="H8" s="46"/>
      <c r="I8" s="46"/>
      <c r="J8" s="46"/>
      <c r="K8" s="46"/>
      <c r="L8" s="46"/>
      <c r="M8" s="46"/>
      <c r="N8" s="3">
        <f t="shared" si="0"/>
        <v>7</v>
      </c>
      <c r="O8" s="3"/>
      <c r="P8" s="3">
        <f t="shared" si="1"/>
        <v>3</v>
      </c>
    </row>
    <row r="9" spans="1:16" x14ac:dyDescent="0.2">
      <c r="A9" s="11" t="s">
        <v>705</v>
      </c>
      <c r="B9" s="12" t="s">
        <v>32</v>
      </c>
      <c r="C9" s="12" t="s">
        <v>706</v>
      </c>
      <c r="D9" s="46"/>
      <c r="E9" s="46"/>
      <c r="F9" s="46"/>
      <c r="G9" s="46"/>
      <c r="H9" s="46"/>
      <c r="I9" s="46"/>
      <c r="J9" s="46" t="s">
        <v>390</v>
      </c>
      <c r="K9" s="46"/>
      <c r="L9" s="46"/>
      <c r="M9" s="46" t="s">
        <v>390</v>
      </c>
      <c r="N9" s="3">
        <f t="shared" si="0"/>
        <v>0</v>
      </c>
      <c r="O9" s="3"/>
      <c r="P9" s="3">
        <f t="shared" si="1"/>
        <v>0</v>
      </c>
    </row>
    <row r="10" spans="1:16" x14ac:dyDescent="0.2">
      <c r="A10" s="6"/>
      <c r="B10" s="12"/>
      <c r="C10" s="12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3">
        <f t="shared" si="0"/>
        <v>0</v>
      </c>
      <c r="O10" s="3"/>
      <c r="P10" s="3">
        <f t="shared" si="1"/>
        <v>0</v>
      </c>
    </row>
    <row r="11" spans="1:16" s="4" customFormat="1" x14ac:dyDescent="0.2">
      <c r="A11" s="6"/>
      <c r="B11" s="12"/>
      <c r="C11" s="12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3">
        <f t="shared" si="0"/>
        <v>0</v>
      </c>
      <c r="O11" s="3"/>
      <c r="P11" s="3">
        <f t="shared" si="1"/>
        <v>0</v>
      </c>
    </row>
    <row r="12" spans="1:16" s="4" customFormat="1" ht="15" x14ac:dyDescent="0.25">
      <c r="A12" s="19"/>
      <c r="B12" s="7"/>
      <c r="C12" s="7"/>
      <c r="D12" s="51"/>
      <c r="E12" s="51"/>
      <c r="F12" s="51"/>
      <c r="G12" s="50"/>
      <c r="H12" s="50"/>
      <c r="I12" s="50"/>
      <c r="J12" s="50"/>
      <c r="K12" s="50"/>
      <c r="L12" s="49"/>
      <c r="M12" s="49"/>
      <c r="N12"/>
    </row>
    <row r="13" spans="1:16" s="4" customFormat="1" ht="15" x14ac:dyDescent="0.25">
      <c r="A13" s="18" t="s">
        <v>30</v>
      </c>
      <c r="B13"/>
      <c r="C13"/>
      <c r="D13" s="49"/>
      <c r="E13" s="49"/>
      <c r="F13" s="49"/>
      <c r="G13" s="49"/>
      <c r="H13" s="49"/>
      <c r="I13" s="49"/>
      <c r="J13" s="49"/>
      <c r="K13" s="49"/>
      <c r="L13" s="49"/>
      <c r="M13" s="49"/>
    </row>
    <row r="14" spans="1:16" x14ac:dyDescent="0.2">
      <c r="A14" s="110" t="s">
        <v>850</v>
      </c>
      <c r="B14" s="22" t="s">
        <v>32</v>
      </c>
      <c r="C14" s="22" t="s">
        <v>99</v>
      </c>
      <c r="D14" s="46">
        <v>5</v>
      </c>
      <c r="E14" s="46">
        <v>4</v>
      </c>
      <c r="F14" s="46">
        <v>4</v>
      </c>
      <c r="G14" s="46">
        <v>4</v>
      </c>
      <c r="H14" s="46"/>
      <c r="I14" s="46"/>
      <c r="J14" s="46"/>
      <c r="K14" s="46">
        <v>1</v>
      </c>
      <c r="L14" s="46"/>
      <c r="M14" s="46">
        <v>3</v>
      </c>
      <c r="N14" s="3">
        <f t="shared" ref="N14:N19" si="2">SUM(D14:M14)</f>
        <v>21</v>
      </c>
      <c r="O14" s="3">
        <f>+N14</f>
        <v>21</v>
      </c>
      <c r="P14" s="3">
        <f t="shared" ref="P14:P19" si="3">COUNT(D14:M14)</f>
        <v>6</v>
      </c>
    </row>
    <row r="15" spans="1:16" x14ac:dyDescent="0.2">
      <c r="A15" s="11" t="s">
        <v>128</v>
      </c>
      <c r="B15" s="22" t="s">
        <v>32</v>
      </c>
      <c r="C15" s="12" t="s">
        <v>125</v>
      </c>
      <c r="D15" s="46">
        <v>6</v>
      </c>
      <c r="E15" s="46">
        <v>3</v>
      </c>
      <c r="F15" s="46"/>
      <c r="G15" s="46">
        <v>2</v>
      </c>
      <c r="H15" s="46"/>
      <c r="I15" s="46"/>
      <c r="J15" s="46"/>
      <c r="K15" s="46"/>
      <c r="L15" s="46"/>
      <c r="M15" s="46"/>
      <c r="N15" s="3">
        <f t="shared" si="2"/>
        <v>11</v>
      </c>
      <c r="O15" s="3"/>
      <c r="P15" s="3">
        <f t="shared" si="3"/>
        <v>3</v>
      </c>
    </row>
    <row r="16" spans="1:16" x14ac:dyDescent="0.2">
      <c r="A16" s="6" t="s">
        <v>250</v>
      </c>
      <c r="B16" s="12" t="s">
        <v>32</v>
      </c>
      <c r="C16" s="22" t="s">
        <v>125</v>
      </c>
      <c r="D16" s="55">
        <v>2</v>
      </c>
      <c r="E16" s="55">
        <v>2</v>
      </c>
      <c r="F16" s="55"/>
      <c r="G16" s="55">
        <v>3</v>
      </c>
      <c r="H16" s="55"/>
      <c r="I16" s="55"/>
      <c r="J16" s="55"/>
      <c r="K16" s="55"/>
      <c r="L16" s="55"/>
      <c r="M16" s="55"/>
      <c r="N16" s="3">
        <f t="shared" si="2"/>
        <v>7</v>
      </c>
      <c r="O16" s="3"/>
      <c r="P16" s="3">
        <f t="shared" si="3"/>
        <v>3</v>
      </c>
    </row>
    <row r="17" spans="1:16" x14ac:dyDescent="0.2">
      <c r="A17" s="6" t="s">
        <v>410</v>
      </c>
      <c r="B17" s="12" t="s">
        <v>32</v>
      </c>
      <c r="C17" s="12" t="s">
        <v>125</v>
      </c>
      <c r="D17" s="46">
        <v>1</v>
      </c>
      <c r="E17" s="46">
        <v>1</v>
      </c>
      <c r="F17" s="46"/>
      <c r="G17" s="46">
        <v>1</v>
      </c>
      <c r="H17" s="46"/>
      <c r="I17" s="46"/>
      <c r="J17" s="46"/>
      <c r="K17" s="46"/>
      <c r="L17" s="46"/>
      <c r="M17" s="46"/>
      <c r="N17" s="3">
        <f t="shared" si="2"/>
        <v>3</v>
      </c>
      <c r="O17" s="3"/>
      <c r="P17" s="3">
        <f t="shared" si="3"/>
        <v>3</v>
      </c>
    </row>
    <row r="18" spans="1:16" x14ac:dyDescent="0.2">
      <c r="A18" s="11"/>
      <c r="B18" s="22"/>
      <c r="C18" s="22"/>
      <c r="D18" s="46"/>
      <c r="E18" s="46"/>
      <c r="F18" s="46"/>
      <c r="G18" s="46"/>
      <c r="H18" s="46"/>
      <c r="I18" s="46"/>
      <c r="J18" s="46"/>
      <c r="K18" s="46"/>
      <c r="L18" s="46"/>
      <c r="M18" s="46"/>
      <c r="N18" s="3">
        <f t="shared" si="2"/>
        <v>0</v>
      </c>
      <c r="O18" s="3"/>
      <c r="P18" s="3">
        <f t="shared" si="3"/>
        <v>0</v>
      </c>
    </row>
    <row r="19" spans="1:16" x14ac:dyDescent="0.2">
      <c r="A19" s="6"/>
      <c r="B19" s="12"/>
      <c r="C19" s="12"/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3">
        <f t="shared" si="2"/>
        <v>0</v>
      </c>
      <c r="O19" s="3"/>
      <c r="P19" s="3">
        <f t="shared" si="3"/>
        <v>0</v>
      </c>
    </row>
  </sheetData>
  <sortState xmlns:xlrd2="http://schemas.microsoft.com/office/spreadsheetml/2017/richdata2" ref="A14:P19">
    <sortCondition descending="1" ref="O14:O19"/>
    <sortCondition descending="1" ref="N14:N19"/>
  </sortState>
  <mergeCells count="3">
    <mergeCell ref="N1:N3"/>
    <mergeCell ref="O1:O3"/>
    <mergeCell ref="P1:P3"/>
  </mergeCells>
  <pageMargins left="0.70866141732283472" right="0.70866141732283472" top="0.78740157480314965" bottom="0.78740157480314965" header="0.31496062992125984" footer="0.31496062992125984"/>
  <pageSetup paperSize="9" scale="73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B6A61E-FC18-434D-B9FB-3531FB1FA842}">
  <sheetPr>
    <pageSetUpPr fitToPage="1"/>
  </sheetPr>
  <dimension ref="A1:P19"/>
  <sheetViews>
    <sheetView showGridLines="0" workbookViewId="0">
      <selection activeCell="A13" sqref="A13"/>
    </sheetView>
  </sheetViews>
  <sheetFormatPr defaultRowHeight="11.25" x14ac:dyDescent="0.2"/>
  <cols>
    <col min="1" max="1" width="25.85546875" style="1" customWidth="1"/>
    <col min="2" max="16384" width="9.140625" style="1"/>
  </cols>
  <sheetData>
    <row r="1" spans="1:16" s="2" customFormat="1" ht="15" customHeight="1" x14ac:dyDescent="0.2">
      <c r="A1" s="26"/>
      <c r="B1" s="27"/>
      <c r="C1" s="27"/>
      <c r="D1" s="29" t="s">
        <v>376</v>
      </c>
      <c r="E1" s="79" t="s">
        <v>377</v>
      </c>
      <c r="F1" s="24" t="s">
        <v>378</v>
      </c>
      <c r="G1" s="24" t="s">
        <v>379</v>
      </c>
      <c r="H1" s="24" t="s">
        <v>380</v>
      </c>
      <c r="I1" s="24" t="s">
        <v>381</v>
      </c>
      <c r="J1" s="24" t="s">
        <v>695</v>
      </c>
      <c r="K1" s="24" t="s">
        <v>382</v>
      </c>
      <c r="L1" s="24" t="s">
        <v>384</v>
      </c>
      <c r="M1" s="25" t="s">
        <v>383</v>
      </c>
      <c r="N1" s="265" t="s">
        <v>2</v>
      </c>
      <c r="O1" s="268" t="s">
        <v>21</v>
      </c>
      <c r="P1" s="265" t="s">
        <v>3</v>
      </c>
    </row>
    <row r="2" spans="1:16" s="2" customFormat="1" ht="57.75" customHeight="1" x14ac:dyDescent="0.2">
      <c r="A2" s="28" t="s">
        <v>19</v>
      </c>
      <c r="B2" s="27"/>
      <c r="C2" s="27"/>
      <c r="D2" s="30" t="s">
        <v>218</v>
      </c>
      <c r="E2" s="23" t="s">
        <v>217</v>
      </c>
      <c r="F2" s="23" t="s">
        <v>220</v>
      </c>
      <c r="G2" s="23" t="s">
        <v>221</v>
      </c>
      <c r="H2" s="23" t="s">
        <v>326</v>
      </c>
      <c r="I2" s="23" t="s">
        <v>1</v>
      </c>
      <c r="J2" s="23" t="s">
        <v>0</v>
      </c>
      <c r="K2" s="23" t="s">
        <v>580</v>
      </c>
      <c r="L2" s="36" t="s">
        <v>222</v>
      </c>
      <c r="M2" s="37" t="s">
        <v>140</v>
      </c>
      <c r="N2" s="266"/>
      <c r="O2" s="269"/>
      <c r="P2" s="266"/>
    </row>
    <row r="3" spans="1:16" s="2" customFormat="1" ht="15.75" customHeight="1" x14ac:dyDescent="0.2">
      <c r="A3" s="31" t="s">
        <v>5</v>
      </c>
      <c r="B3" s="32" t="s">
        <v>31</v>
      </c>
      <c r="C3" s="33" t="s">
        <v>4</v>
      </c>
      <c r="D3" s="80">
        <v>1</v>
      </c>
      <c r="E3" s="81">
        <v>2</v>
      </c>
      <c r="F3" s="82">
        <v>3</v>
      </c>
      <c r="G3" s="82">
        <v>4</v>
      </c>
      <c r="H3" s="82">
        <v>5</v>
      </c>
      <c r="I3" s="82">
        <v>6</v>
      </c>
      <c r="J3" s="82">
        <v>7</v>
      </c>
      <c r="K3" s="82">
        <v>8</v>
      </c>
      <c r="L3" s="82">
        <v>9</v>
      </c>
      <c r="M3" s="83">
        <v>10</v>
      </c>
      <c r="N3" s="267"/>
      <c r="O3" s="270"/>
      <c r="P3" s="267"/>
    </row>
    <row r="4" spans="1:16" ht="15" x14ac:dyDescent="0.25">
      <c r="A4" s="18" t="s">
        <v>29</v>
      </c>
      <c r="B4"/>
      <c r="C4"/>
      <c r="D4"/>
      <c r="E4"/>
      <c r="F4"/>
      <c r="G4"/>
      <c r="H4"/>
      <c r="I4"/>
      <c r="J4"/>
      <c r="K4"/>
      <c r="L4"/>
      <c r="M4"/>
      <c r="N4"/>
    </row>
    <row r="5" spans="1:16" x14ac:dyDescent="0.2">
      <c r="A5" s="11" t="s">
        <v>830</v>
      </c>
      <c r="B5" s="52" t="s">
        <v>32</v>
      </c>
      <c r="C5" s="12" t="s">
        <v>834</v>
      </c>
      <c r="D5" s="46"/>
      <c r="E5" s="46"/>
      <c r="F5" s="46"/>
      <c r="G5" s="46"/>
      <c r="H5" s="46"/>
      <c r="I5" s="46"/>
      <c r="J5" s="46"/>
      <c r="K5" s="46"/>
      <c r="L5" s="46"/>
      <c r="M5" s="46">
        <v>6</v>
      </c>
      <c r="N5" s="47">
        <f t="shared" ref="N5:N10" si="0">SUM(D5:M5)</f>
        <v>6</v>
      </c>
      <c r="O5" s="47"/>
      <c r="P5" s="47">
        <f t="shared" ref="P5:P10" si="1">COUNT(D5:M5)</f>
        <v>1</v>
      </c>
    </row>
    <row r="6" spans="1:16" x14ac:dyDescent="0.2">
      <c r="A6" s="11" t="s">
        <v>831</v>
      </c>
      <c r="B6" s="52" t="s">
        <v>32</v>
      </c>
      <c r="C6" s="12" t="s">
        <v>834</v>
      </c>
      <c r="D6" s="46"/>
      <c r="E6" s="46"/>
      <c r="F6" s="46"/>
      <c r="G6" s="46"/>
      <c r="H6" s="46"/>
      <c r="I6" s="46"/>
      <c r="J6" s="46"/>
      <c r="K6" s="46"/>
      <c r="L6" s="46"/>
      <c r="M6" s="46">
        <v>4</v>
      </c>
      <c r="N6" s="47">
        <f t="shared" si="0"/>
        <v>4</v>
      </c>
      <c r="O6" s="47"/>
      <c r="P6" s="47">
        <f t="shared" si="1"/>
        <v>1</v>
      </c>
    </row>
    <row r="7" spans="1:16" x14ac:dyDescent="0.2">
      <c r="A7" s="6" t="s">
        <v>249</v>
      </c>
      <c r="B7" s="52" t="s">
        <v>32</v>
      </c>
      <c r="C7" s="22" t="s">
        <v>211</v>
      </c>
      <c r="D7" s="55">
        <v>2</v>
      </c>
      <c r="E7" s="55"/>
      <c r="F7" s="55"/>
      <c r="G7" s="55"/>
      <c r="H7" s="55"/>
      <c r="I7" s="55"/>
      <c r="J7" s="55"/>
      <c r="K7" s="55"/>
      <c r="L7" s="55"/>
      <c r="M7" s="55"/>
      <c r="N7" s="47">
        <f t="shared" si="0"/>
        <v>2</v>
      </c>
      <c r="O7" s="47"/>
      <c r="P7" s="47">
        <f t="shared" si="1"/>
        <v>1</v>
      </c>
    </row>
    <row r="8" spans="1:16" x14ac:dyDescent="0.2">
      <c r="A8" s="11"/>
      <c r="B8" s="52"/>
      <c r="C8" s="12"/>
      <c r="D8" s="46"/>
      <c r="E8" s="46"/>
      <c r="F8" s="46"/>
      <c r="G8" s="46"/>
      <c r="H8" s="46"/>
      <c r="I8" s="46"/>
      <c r="J8" s="46"/>
      <c r="K8" s="46"/>
      <c r="L8" s="46"/>
      <c r="M8" s="46"/>
      <c r="N8" s="47">
        <f t="shared" si="0"/>
        <v>0</v>
      </c>
      <c r="O8" s="47"/>
      <c r="P8" s="47">
        <f t="shared" si="1"/>
        <v>0</v>
      </c>
    </row>
    <row r="9" spans="1:16" x14ac:dyDescent="0.2">
      <c r="A9" s="11"/>
      <c r="B9" s="52"/>
      <c r="C9" s="12"/>
      <c r="D9" s="46"/>
      <c r="E9" s="46"/>
      <c r="F9" s="46"/>
      <c r="G9" s="46"/>
      <c r="H9" s="46"/>
      <c r="I9" s="46"/>
      <c r="J9" s="46"/>
      <c r="K9" s="46"/>
      <c r="L9" s="46"/>
      <c r="M9" s="46"/>
      <c r="N9" s="47">
        <f t="shared" si="0"/>
        <v>0</v>
      </c>
      <c r="O9" s="47"/>
      <c r="P9" s="47">
        <f t="shared" si="1"/>
        <v>0</v>
      </c>
    </row>
    <row r="10" spans="1:16" x14ac:dyDescent="0.2">
      <c r="A10" s="11"/>
      <c r="B10" s="52"/>
      <c r="C10" s="12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7">
        <f t="shared" si="0"/>
        <v>0</v>
      </c>
      <c r="O10" s="47"/>
      <c r="P10" s="47">
        <f t="shared" si="1"/>
        <v>0</v>
      </c>
    </row>
    <row r="11" spans="1:16" s="4" customFormat="1" ht="15" x14ac:dyDescent="0.25">
      <c r="A11" s="19"/>
      <c r="B11" s="50"/>
      <c r="C11"/>
      <c r="D11" s="49"/>
      <c r="E11" s="49"/>
      <c r="F11" s="49"/>
      <c r="G11" s="49"/>
      <c r="H11" s="49"/>
      <c r="I11" s="49"/>
      <c r="J11" s="49"/>
      <c r="K11" s="49"/>
      <c r="L11" s="49"/>
      <c r="M11" s="49"/>
      <c r="N11" s="49"/>
      <c r="O11" s="49"/>
      <c r="P11" s="53"/>
    </row>
    <row r="12" spans="1:16" s="4" customFormat="1" ht="15" x14ac:dyDescent="0.25">
      <c r="A12" s="18" t="s">
        <v>30</v>
      </c>
      <c r="B12" s="49"/>
      <c r="C12"/>
      <c r="D12" s="49"/>
      <c r="E12" s="49"/>
      <c r="F12" s="49"/>
      <c r="G12" s="49"/>
      <c r="H12" s="49"/>
      <c r="I12" s="49"/>
      <c r="J12" s="49"/>
      <c r="K12" s="49"/>
      <c r="L12" s="49"/>
      <c r="M12" s="49"/>
      <c r="N12" s="53"/>
      <c r="O12" s="53"/>
      <c r="P12" s="53"/>
    </row>
    <row r="13" spans="1:16" x14ac:dyDescent="0.2">
      <c r="A13" s="109" t="s">
        <v>411</v>
      </c>
      <c r="B13" s="52" t="s">
        <v>32</v>
      </c>
      <c r="C13" s="22" t="s">
        <v>412</v>
      </c>
      <c r="D13" s="55">
        <v>3</v>
      </c>
      <c r="E13" s="55"/>
      <c r="F13" s="55"/>
      <c r="G13" s="55">
        <v>3</v>
      </c>
      <c r="H13" s="55">
        <v>3</v>
      </c>
      <c r="I13" s="55"/>
      <c r="J13" s="55"/>
      <c r="K13" s="55">
        <v>2</v>
      </c>
      <c r="L13" s="55"/>
      <c r="M13" s="55">
        <v>3</v>
      </c>
      <c r="N13" s="47">
        <f t="shared" ref="N13:N19" si="2">SUM(D13:M13)</f>
        <v>14</v>
      </c>
      <c r="O13" s="47">
        <f>+N13</f>
        <v>14</v>
      </c>
      <c r="P13" s="47">
        <f t="shared" ref="P13:P19" si="3">COUNT(D13:M13)</f>
        <v>5</v>
      </c>
    </row>
    <row r="14" spans="1:16" x14ac:dyDescent="0.2">
      <c r="A14" s="22" t="s">
        <v>655</v>
      </c>
      <c r="B14" s="52" t="s">
        <v>32</v>
      </c>
      <c r="C14" s="22" t="s">
        <v>412</v>
      </c>
      <c r="D14" s="55"/>
      <c r="E14" s="55"/>
      <c r="F14" s="55"/>
      <c r="G14" s="55">
        <v>2</v>
      </c>
      <c r="H14" s="55">
        <v>1</v>
      </c>
      <c r="I14" s="55"/>
      <c r="J14" s="55"/>
      <c r="K14" s="55">
        <v>3</v>
      </c>
      <c r="L14" s="55"/>
      <c r="M14" s="55" t="s">
        <v>437</v>
      </c>
      <c r="N14" s="47">
        <f t="shared" si="2"/>
        <v>6</v>
      </c>
      <c r="O14" s="47"/>
      <c r="P14" s="47">
        <f t="shared" si="3"/>
        <v>3</v>
      </c>
    </row>
    <row r="15" spans="1:16" x14ac:dyDescent="0.2">
      <c r="A15" s="6" t="s">
        <v>707</v>
      </c>
      <c r="B15" s="52" t="s">
        <v>32</v>
      </c>
      <c r="C15" s="12" t="s">
        <v>366</v>
      </c>
      <c r="D15" s="46"/>
      <c r="E15" s="46"/>
      <c r="F15" s="46"/>
      <c r="G15" s="46"/>
      <c r="H15" s="46"/>
      <c r="I15" s="46"/>
      <c r="J15" s="46" t="s">
        <v>390</v>
      </c>
      <c r="K15" s="46">
        <v>1</v>
      </c>
      <c r="L15" s="46"/>
      <c r="M15" s="46">
        <v>5</v>
      </c>
      <c r="N15" s="47">
        <f t="shared" si="2"/>
        <v>6</v>
      </c>
      <c r="O15" s="47"/>
      <c r="P15" s="47">
        <f t="shared" si="3"/>
        <v>2</v>
      </c>
    </row>
    <row r="16" spans="1:16" x14ac:dyDescent="0.2">
      <c r="A16" s="22" t="s">
        <v>653</v>
      </c>
      <c r="B16" s="52" t="s">
        <v>32</v>
      </c>
      <c r="C16" s="22" t="s">
        <v>652</v>
      </c>
      <c r="D16" s="46"/>
      <c r="E16" s="46"/>
      <c r="F16" s="46"/>
      <c r="G16" s="46">
        <v>4</v>
      </c>
      <c r="H16" s="46">
        <v>2</v>
      </c>
      <c r="I16" s="46"/>
      <c r="J16" s="46"/>
      <c r="K16" s="46"/>
      <c r="L16" s="46"/>
      <c r="M16" s="46"/>
      <c r="N16" s="47">
        <f t="shared" si="2"/>
        <v>6</v>
      </c>
      <c r="O16" s="47"/>
      <c r="P16" s="47">
        <f t="shared" si="3"/>
        <v>2</v>
      </c>
    </row>
    <row r="17" spans="1:16" x14ac:dyDescent="0.2">
      <c r="A17" s="22" t="s">
        <v>832</v>
      </c>
      <c r="B17" s="52" t="s">
        <v>32</v>
      </c>
      <c r="C17" s="22" t="s">
        <v>833</v>
      </c>
      <c r="D17" s="46"/>
      <c r="E17" s="46"/>
      <c r="F17" s="46"/>
      <c r="G17" s="46"/>
      <c r="H17" s="46"/>
      <c r="I17" s="46"/>
      <c r="J17" s="46"/>
      <c r="K17" s="46"/>
      <c r="L17" s="46"/>
      <c r="M17" s="46">
        <v>2</v>
      </c>
      <c r="N17" s="47">
        <f t="shared" si="2"/>
        <v>2</v>
      </c>
      <c r="O17" s="47"/>
      <c r="P17" s="47">
        <f t="shared" si="3"/>
        <v>1</v>
      </c>
    </row>
    <row r="18" spans="1:16" x14ac:dyDescent="0.2">
      <c r="A18" s="22" t="s">
        <v>210</v>
      </c>
      <c r="B18" s="52" t="s">
        <v>32</v>
      </c>
      <c r="C18" s="22" t="s">
        <v>211</v>
      </c>
      <c r="D18" s="46">
        <v>1</v>
      </c>
      <c r="E18" s="46"/>
      <c r="F18" s="46"/>
      <c r="G18" s="46"/>
      <c r="H18" s="46"/>
      <c r="I18" s="46"/>
      <c r="J18" s="46"/>
      <c r="K18" s="46"/>
      <c r="L18" s="46"/>
      <c r="M18" s="46"/>
      <c r="N18" s="47">
        <f t="shared" si="2"/>
        <v>1</v>
      </c>
      <c r="O18" s="47"/>
      <c r="P18" s="47">
        <f t="shared" si="3"/>
        <v>1</v>
      </c>
    </row>
    <row r="19" spans="1:16" x14ac:dyDescent="0.2">
      <c r="A19" s="22" t="s">
        <v>656</v>
      </c>
      <c r="B19" s="52" t="s">
        <v>32</v>
      </c>
      <c r="C19" s="22" t="s">
        <v>654</v>
      </c>
      <c r="D19" s="46"/>
      <c r="E19" s="46"/>
      <c r="F19" s="46"/>
      <c r="G19" s="46">
        <v>1</v>
      </c>
      <c r="H19" s="46"/>
      <c r="I19" s="46"/>
      <c r="J19" s="46"/>
      <c r="K19" s="46"/>
      <c r="L19" s="46"/>
      <c r="M19" s="46"/>
      <c r="N19" s="47">
        <f t="shared" si="2"/>
        <v>1</v>
      </c>
      <c r="O19" s="47"/>
      <c r="P19" s="47">
        <f t="shared" si="3"/>
        <v>1</v>
      </c>
    </row>
  </sheetData>
  <sortState xmlns:xlrd2="http://schemas.microsoft.com/office/spreadsheetml/2017/richdata2" ref="A13:P19">
    <sortCondition descending="1" ref="O13:O19"/>
    <sortCondition descending="1" ref="N13:N19"/>
  </sortState>
  <mergeCells count="3">
    <mergeCell ref="N1:N3"/>
    <mergeCell ref="O1:O3"/>
    <mergeCell ref="P1:P3"/>
  </mergeCells>
  <pageMargins left="0.70866141732283472" right="0.70866141732283472" top="0.78740157480314965" bottom="0.78740157480314965" header="0.31496062992125984" footer="0.31496062992125984"/>
  <pageSetup paperSize="9" scale="72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412E01-4339-4436-813A-4A82973036DF}">
  <sheetPr>
    <pageSetUpPr fitToPage="1"/>
  </sheetPr>
  <dimension ref="A1:P14"/>
  <sheetViews>
    <sheetView showGridLines="0" workbookViewId="0">
      <selection activeCell="K2" sqref="K2"/>
    </sheetView>
  </sheetViews>
  <sheetFormatPr defaultRowHeight="11.25" x14ac:dyDescent="0.2"/>
  <cols>
    <col min="1" max="1" width="19.42578125" style="1" customWidth="1"/>
    <col min="2" max="16384" width="9.140625" style="1"/>
  </cols>
  <sheetData>
    <row r="1" spans="1:16" s="2" customFormat="1" ht="15" customHeight="1" x14ac:dyDescent="0.2">
      <c r="A1" s="26"/>
      <c r="B1" s="27"/>
      <c r="C1" s="27"/>
      <c r="D1" s="29" t="s">
        <v>376</v>
      </c>
      <c r="E1" s="79" t="s">
        <v>377</v>
      </c>
      <c r="F1" s="24" t="s">
        <v>378</v>
      </c>
      <c r="G1" s="24" t="s">
        <v>379</v>
      </c>
      <c r="H1" s="24" t="s">
        <v>380</v>
      </c>
      <c r="I1" s="24" t="s">
        <v>381</v>
      </c>
      <c r="J1" s="24" t="s">
        <v>695</v>
      </c>
      <c r="K1" s="24" t="s">
        <v>382</v>
      </c>
      <c r="L1" s="24" t="s">
        <v>384</v>
      </c>
      <c r="M1" s="25" t="s">
        <v>383</v>
      </c>
      <c r="N1" s="265" t="s">
        <v>2</v>
      </c>
      <c r="O1" s="268" t="s">
        <v>21</v>
      </c>
      <c r="P1" s="265" t="s">
        <v>3</v>
      </c>
    </row>
    <row r="2" spans="1:16" s="2" customFormat="1" ht="57.75" customHeight="1" x14ac:dyDescent="0.2">
      <c r="A2" s="28" t="s">
        <v>22</v>
      </c>
      <c r="B2" s="27"/>
      <c r="C2" s="27"/>
      <c r="D2" s="30" t="s">
        <v>218</v>
      </c>
      <c r="E2" s="23" t="s">
        <v>217</v>
      </c>
      <c r="F2" s="23" t="s">
        <v>220</v>
      </c>
      <c r="G2" s="23" t="s">
        <v>221</v>
      </c>
      <c r="H2" s="23" t="s">
        <v>326</v>
      </c>
      <c r="I2" s="23" t="s">
        <v>1</v>
      </c>
      <c r="J2" s="23" t="s">
        <v>0</v>
      </c>
      <c r="K2" s="23" t="s">
        <v>580</v>
      </c>
      <c r="L2" s="36" t="s">
        <v>222</v>
      </c>
      <c r="M2" s="37" t="s">
        <v>140</v>
      </c>
      <c r="N2" s="266"/>
      <c r="O2" s="269"/>
      <c r="P2" s="266"/>
    </row>
    <row r="3" spans="1:16" s="2" customFormat="1" ht="12.75" customHeight="1" x14ac:dyDescent="0.2">
      <c r="A3" s="31" t="s">
        <v>5</v>
      </c>
      <c r="B3" s="32" t="s">
        <v>31</v>
      </c>
      <c r="C3" s="33" t="s">
        <v>4</v>
      </c>
      <c r="D3" s="80">
        <v>1</v>
      </c>
      <c r="E3" s="81">
        <v>2</v>
      </c>
      <c r="F3" s="82">
        <v>3</v>
      </c>
      <c r="G3" s="82">
        <v>4</v>
      </c>
      <c r="H3" s="82">
        <v>5</v>
      </c>
      <c r="I3" s="82">
        <v>6</v>
      </c>
      <c r="J3" s="82">
        <v>7</v>
      </c>
      <c r="K3" s="82">
        <v>8</v>
      </c>
      <c r="L3" s="82">
        <v>9</v>
      </c>
      <c r="M3" s="83">
        <v>10</v>
      </c>
      <c r="N3" s="267"/>
      <c r="O3" s="270"/>
      <c r="P3" s="267"/>
    </row>
    <row r="4" spans="1:16" ht="15" x14ac:dyDescent="0.25">
      <c r="A4" s="18" t="s">
        <v>29</v>
      </c>
      <c r="B4"/>
      <c r="C4"/>
      <c r="D4"/>
      <c r="E4"/>
      <c r="F4"/>
      <c r="G4"/>
      <c r="H4"/>
      <c r="I4"/>
      <c r="J4"/>
      <c r="K4"/>
      <c r="L4"/>
      <c r="M4"/>
      <c r="N4"/>
    </row>
    <row r="5" spans="1:16" x14ac:dyDescent="0.2">
      <c r="A5" s="6"/>
      <c r="B5" s="12"/>
      <c r="C5" s="12"/>
      <c r="D5" s="11"/>
      <c r="E5" s="11"/>
      <c r="F5" s="11"/>
      <c r="G5" s="11"/>
      <c r="H5" s="11"/>
      <c r="I5" s="11"/>
      <c r="J5" s="11"/>
      <c r="K5" s="11"/>
      <c r="L5" s="11"/>
      <c r="M5" s="11"/>
      <c r="N5" s="3">
        <f>SUM(F5:M5)</f>
        <v>0</v>
      </c>
      <c r="O5" s="3"/>
      <c r="P5" s="3">
        <f>COUNT(F5:M5)</f>
        <v>0</v>
      </c>
    </row>
    <row r="6" spans="1:16" x14ac:dyDescent="0.2">
      <c r="A6" s="6"/>
      <c r="B6" s="12"/>
      <c r="C6" s="12"/>
      <c r="D6" s="11"/>
      <c r="E6" s="11"/>
      <c r="F6" s="11"/>
      <c r="G6" s="11"/>
      <c r="H6" s="11"/>
      <c r="I6" s="11"/>
      <c r="J6" s="11"/>
      <c r="K6" s="11"/>
      <c r="L6" s="11"/>
      <c r="M6" s="11"/>
      <c r="N6" s="3">
        <f>SUM(F6:M6)</f>
        <v>0</v>
      </c>
      <c r="O6" s="3"/>
      <c r="P6" s="3">
        <f>COUNT(F6:M6)</f>
        <v>0</v>
      </c>
    </row>
    <row r="7" spans="1:16" x14ac:dyDescent="0.2">
      <c r="A7" s="6"/>
      <c r="B7" s="12"/>
      <c r="C7" s="12"/>
      <c r="D7" s="11"/>
      <c r="E7" s="11"/>
      <c r="F7" s="11"/>
      <c r="G7" s="11"/>
      <c r="H7" s="11"/>
      <c r="I7" s="11"/>
      <c r="J7" s="11"/>
      <c r="K7" s="11"/>
      <c r="L7" s="11"/>
      <c r="M7" s="11"/>
      <c r="N7" s="3">
        <f>SUM(F7:M7)</f>
        <v>0</v>
      </c>
      <c r="O7" s="3"/>
      <c r="P7" s="3">
        <f>COUNT(F7:M7)</f>
        <v>0</v>
      </c>
    </row>
    <row r="8" spans="1:16" x14ac:dyDescent="0.2">
      <c r="A8" s="6"/>
      <c r="B8" s="12"/>
      <c r="C8" s="12"/>
      <c r="D8" s="11"/>
      <c r="E8" s="11"/>
      <c r="F8" s="11"/>
      <c r="G8" s="11"/>
      <c r="H8" s="11"/>
      <c r="I8" s="11"/>
      <c r="J8" s="11"/>
      <c r="K8" s="11"/>
      <c r="L8" s="11"/>
      <c r="M8" s="11"/>
      <c r="N8" s="3">
        <f>SUM(F8:M8)</f>
        <v>0</v>
      </c>
      <c r="O8" s="3"/>
      <c r="P8" s="3">
        <f>COUNT(F8:M8)</f>
        <v>0</v>
      </c>
    </row>
    <row r="9" spans="1:16" x14ac:dyDescent="0.2">
      <c r="A9" s="6"/>
      <c r="B9" s="12"/>
      <c r="C9" s="12"/>
      <c r="D9" s="11"/>
      <c r="E9" s="11"/>
      <c r="F9" s="11"/>
      <c r="G9" s="11"/>
      <c r="H9" s="11"/>
      <c r="I9" s="11"/>
      <c r="J9" s="11"/>
      <c r="K9" s="11"/>
      <c r="L9" s="11"/>
      <c r="M9" s="11"/>
      <c r="N9" s="3">
        <f>SUM(F9:M9)</f>
        <v>0</v>
      </c>
      <c r="O9" s="3"/>
      <c r="P9" s="3">
        <f>COUNT(F9:M9)</f>
        <v>0</v>
      </c>
    </row>
    <row r="10" spans="1:16" s="4" customFormat="1" ht="15" x14ac:dyDescent="0.25">
      <c r="A10" s="19"/>
      <c r="B10" s="7"/>
      <c r="C10" s="7"/>
      <c r="D10" s="20"/>
      <c r="E10" s="20"/>
      <c r="F10" s="20"/>
      <c r="G10" s="7"/>
      <c r="H10" s="7"/>
      <c r="I10" s="7"/>
      <c r="J10" s="7"/>
      <c r="K10" s="7"/>
      <c r="L10"/>
      <c r="M10"/>
      <c r="N10"/>
    </row>
    <row r="11" spans="1:16" s="4" customFormat="1" ht="15" x14ac:dyDescent="0.25">
      <c r="A11" s="18" t="s">
        <v>30</v>
      </c>
      <c r="B11"/>
      <c r="C11"/>
      <c r="D11"/>
      <c r="E11"/>
      <c r="F11"/>
      <c r="G11"/>
      <c r="H11"/>
      <c r="I11"/>
      <c r="J11"/>
      <c r="K11"/>
      <c r="L11"/>
      <c r="M11"/>
    </row>
    <row r="12" spans="1:16" x14ac:dyDescent="0.2">
      <c r="A12" s="6"/>
      <c r="B12" s="12"/>
      <c r="C12" s="12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3">
        <f>SUM(F12:M12)</f>
        <v>0</v>
      </c>
      <c r="O12" s="3"/>
      <c r="P12" s="3">
        <f>COUNT(F12:M12)</f>
        <v>0</v>
      </c>
    </row>
    <row r="13" spans="1:16" x14ac:dyDescent="0.2">
      <c r="A13" s="6"/>
      <c r="B13" s="12"/>
      <c r="C13" s="12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3">
        <f>SUM(F13:M13)</f>
        <v>0</v>
      </c>
      <c r="O13" s="3"/>
      <c r="P13" s="3">
        <f>COUNT(F13:M13)</f>
        <v>0</v>
      </c>
    </row>
    <row r="14" spans="1:16" x14ac:dyDescent="0.2">
      <c r="A14" s="6"/>
      <c r="B14" s="12"/>
      <c r="C14" s="12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3">
        <f>SUM(F14:M14)</f>
        <v>0</v>
      </c>
      <c r="O14" s="3"/>
      <c r="P14" s="3">
        <f>COUNT(F14:M14)</f>
        <v>0</v>
      </c>
    </row>
  </sheetData>
  <mergeCells count="3">
    <mergeCell ref="N1:N3"/>
    <mergeCell ref="O1:O3"/>
    <mergeCell ref="P1:P3"/>
  </mergeCells>
  <pageMargins left="0.70866141732283472" right="0.70866141732283472" top="0.78740157480314965" bottom="0.78740157480314965" header="0.31496062992125984" footer="0.31496062992125984"/>
  <pageSetup paperSize="9" scale="7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4B09D5-B016-4D16-A51F-601012D1B39B}">
  <sheetPr>
    <pageSetUpPr fitToPage="1"/>
  </sheetPr>
  <dimension ref="A1:P23"/>
  <sheetViews>
    <sheetView showGridLines="0" workbookViewId="0">
      <selection activeCell="A18" sqref="A18"/>
    </sheetView>
  </sheetViews>
  <sheetFormatPr defaultRowHeight="11.25" x14ac:dyDescent="0.2"/>
  <cols>
    <col min="1" max="1" width="19.42578125" style="1" customWidth="1"/>
    <col min="2" max="16384" width="9.140625" style="1"/>
  </cols>
  <sheetData>
    <row r="1" spans="1:16" s="2" customFormat="1" ht="15" customHeight="1" x14ac:dyDescent="0.2">
      <c r="A1" s="26"/>
      <c r="B1" s="27"/>
      <c r="C1" s="27"/>
      <c r="D1" s="29" t="s">
        <v>376</v>
      </c>
      <c r="E1" s="79" t="s">
        <v>377</v>
      </c>
      <c r="F1" s="24" t="s">
        <v>378</v>
      </c>
      <c r="G1" s="24" t="s">
        <v>379</v>
      </c>
      <c r="H1" s="24" t="s">
        <v>380</v>
      </c>
      <c r="I1" s="24" t="s">
        <v>381</v>
      </c>
      <c r="J1" s="24" t="s">
        <v>695</v>
      </c>
      <c r="K1" s="24" t="s">
        <v>382</v>
      </c>
      <c r="L1" s="24" t="s">
        <v>384</v>
      </c>
      <c r="M1" s="25" t="s">
        <v>383</v>
      </c>
      <c r="N1" s="265" t="s">
        <v>2</v>
      </c>
      <c r="O1" s="268" t="s">
        <v>21</v>
      </c>
      <c r="P1" s="265" t="s">
        <v>3</v>
      </c>
    </row>
    <row r="2" spans="1:16" s="2" customFormat="1" ht="57.75" customHeight="1" x14ac:dyDescent="0.2">
      <c r="A2" s="28" t="s">
        <v>7</v>
      </c>
      <c r="B2" s="27"/>
      <c r="C2" s="27"/>
      <c r="D2" s="30" t="s">
        <v>218</v>
      </c>
      <c r="E2" s="23" t="s">
        <v>217</v>
      </c>
      <c r="F2" s="23" t="s">
        <v>220</v>
      </c>
      <c r="G2" s="23" t="s">
        <v>221</v>
      </c>
      <c r="H2" s="23" t="s">
        <v>326</v>
      </c>
      <c r="I2" s="23" t="s">
        <v>1</v>
      </c>
      <c r="J2" s="23" t="s">
        <v>0</v>
      </c>
      <c r="K2" s="23" t="s">
        <v>580</v>
      </c>
      <c r="L2" s="36" t="s">
        <v>222</v>
      </c>
      <c r="M2" s="37" t="s">
        <v>140</v>
      </c>
      <c r="N2" s="266"/>
      <c r="O2" s="269"/>
      <c r="P2" s="266"/>
    </row>
    <row r="3" spans="1:16" s="2" customFormat="1" ht="12" x14ac:dyDescent="0.2">
      <c r="A3" s="31" t="s">
        <v>5</v>
      </c>
      <c r="B3" s="32" t="s">
        <v>31</v>
      </c>
      <c r="C3" s="33" t="s">
        <v>4</v>
      </c>
      <c r="D3" s="80">
        <v>1</v>
      </c>
      <c r="E3" s="81">
        <v>2</v>
      </c>
      <c r="F3" s="82">
        <v>3</v>
      </c>
      <c r="G3" s="82">
        <v>4</v>
      </c>
      <c r="H3" s="82">
        <v>5</v>
      </c>
      <c r="I3" s="82">
        <v>6</v>
      </c>
      <c r="J3" s="82">
        <v>7</v>
      </c>
      <c r="K3" s="82">
        <v>8</v>
      </c>
      <c r="L3" s="82">
        <v>9</v>
      </c>
      <c r="M3" s="83">
        <v>10</v>
      </c>
      <c r="N3" s="267"/>
      <c r="O3" s="270"/>
      <c r="P3" s="267"/>
    </row>
    <row r="4" spans="1:16" ht="15" x14ac:dyDescent="0.25">
      <c r="A4" s="18" t="s">
        <v>29</v>
      </c>
      <c r="B4"/>
      <c r="C4"/>
      <c r="D4"/>
      <c r="E4"/>
      <c r="F4"/>
      <c r="G4"/>
      <c r="H4"/>
      <c r="I4"/>
      <c r="J4"/>
      <c r="K4"/>
      <c r="L4"/>
      <c r="M4"/>
      <c r="N4"/>
    </row>
    <row r="5" spans="1:16" x14ac:dyDescent="0.2">
      <c r="A5" s="110" t="s">
        <v>34</v>
      </c>
      <c r="B5" s="52" t="s">
        <v>32</v>
      </c>
      <c r="C5" s="12" t="s">
        <v>35</v>
      </c>
      <c r="D5" s="46">
        <v>2</v>
      </c>
      <c r="E5" s="46">
        <v>1</v>
      </c>
      <c r="F5" s="46">
        <v>2</v>
      </c>
      <c r="G5" s="46"/>
      <c r="H5" s="46"/>
      <c r="I5" s="46"/>
      <c r="J5" s="46">
        <v>2</v>
      </c>
      <c r="K5" s="46"/>
      <c r="L5" s="46">
        <v>3</v>
      </c>
      <c r="M5" s="46">
        <v>2</v>
      </c>
      <c r="N5" s="47">
        <f t="shared" ref="N5:N14" si="0">SUM(D5:M5)</f>
        <v>12</v>
      </c>
      <c r="O5" s="47">
        <f>+N5</f>
        <v>12</v>
      </c>
      <c r="P5" s="47">
        <f t="shared" ref="P5:P14" si="1">COUNT(D5:M5)</f>
        <v>6</v>
      </c>
    </row>
    <row r="6" spans="1:16" x14ac:dyDescent="0.2">
      <c r="A6" s="15" t="s">
        <v>590</v>
      </c>
      <c r="B6" s="48" t="s">
        <v>298</v>
      </c>
      <c r="C6" s="15"/>
      <c r="D6" s="48"/>
      <c r="E6" s="48"/>
      <c r="F6" s="48"/>
      <c r="G6" s="48">
        <v>7</v>
      </c>
      <c r="H6" s="48"/>
      <c r="I6" s="48"/>
      <c r="J6" s="48"/>
      <c r="K6" s="48"/>
      <c r="L6" s="48"/>
      <c r="M6" s="48"/>
      <c r="N6" s="62">
        <f t="shared" si="0"/>
        <v>7</v>
      </c>
      <c r="O6" s="62"/>
      <c r="P6" s="62">
        <f t="shared" si="1"/>
        <v>1</v>
      </c>
    </row>
    <row r="7" spans="1:16" hidden="1" x14ac:dyDescent="0.2">
      <c r="A7" s="11" t="s">
        <v>34</v>
      </c>
      <c r="B7" s="52" t="s">
        <v>32</v>
      </c>
      <c r="C7" s="12" t="s">
        <v>35</v>
      </c>
      <c r="D7" s="46"/>
      <c r="E7" s="46"/>
      <c r="F7" s="46"/>
      <c r="G7" s="46"/>
      <c r="H7" s="46"/>
      <c r="I7" s="46"/>
      <c r="J7" s="46"/>
      <c r="K7" s="46"/>
      <c r="L7" s="46"/>
      <c r="M7" s="46"/>
      <c r="N7" s="47">
        <f t="shared" si="0"/>
        <v>0</v>
      </c>
      <c r="O7" s="47"/>
      <c r="P7" s="47">
        <f t="shared" si="1"/>
        <v>0</v>
      </c>
    </row>
    <row r="8" spans="1:16" ht="12" customHeight="1" x14ac:dyDescent="0.2">
      <c r="A8" s="11" t="s">
        <v>388</v>
      </c>
      <c r="B8" s="52" t="s">
        <v>32</v>
      </c>
      <c r="C8" s="12" t="s">
        <v>389</v>
      </c>
      <c r="D8" s="46">
        <v>3</v>
      </c>
      <c r="E8" s="46"/>
      <c r="F8" s="46"/>
      <c r="G8" s="46"/>
      <c r="H8" s="46">
        <v>3</v>
      </c>
      <c r="I8" s="46"/>
      <c r="J8" s="46"/>
      <c r="K8" s="46"/>
      <c r="L8" s="46"/>
      <c r="M8" s="46"/>
      <c r="N8" s="47">
        <f t="shared" si="0"/>
        <v>6</v>
      </c>
      <c r="O8" s="47"/>
      <c r="P8" s="47">
        <f t="shared" si="1"/>
        <v>2</v>
      </c>
    </row>
    <row r="9" spans="1:16" customFormat="1" ht="11.25" customHeight="1" x14ac:dyDescent="0.25">
      <c r="A9" s="15" t="s">
        <v>591</v>
      </c>
      <c r="B9" s="48" t="s">
        <v>298</v>
      </c>
      <c r="C9" s="15"/>
      <c r="D9" s="48"/>
      <c r="E9" s="48"/>
      <c r="F9" s="48"/>
      <c r="G9" s="48">
        <v>6</v>
      </c>
      <c r="H9" s="48"/>
      <c r="I9" s="48"/>
      <c r="J9" s="48"/>
      <c r="K9" s="48"/>
      <c r="L9" s="48"/>
      <c r="M9" s="48"/>
      <c r="N9" s="62">
        <f t="shared" si="0"/>
        <v>6</v>
      </c>
      <c r="O9" s="62"/>
      <c r="P9" s="62">
        <f t="shared" si="1"/>
        <v>1</v>
      </c>
    </row>
    <row r="10" spans="1:16" s="87" customFormat="1" ht="11.25" customHeight="1" x14ac:dyDescent="0.25">
      <c r="A10" s="11" t="s">
        <v>593</v>
      </c>
      <c r="B10" s="52" t="s">
        <v>32</v>
      </c>
      <c r="C10" s="12" t="s">
        <v>594</v>
      </c>
      <c r="D10" s="46"/>
      <c r="E10" s="46"/>
      <c r="F10" s="46"/>
      <c r="G10" s="46" t="s">
        <v>390</v>
      </c>
      <c r="H10" s="46">
        <v>2</v>
      </c>
      <c r="I10" s="46"/>
      <c r="J10" s="46">
        <v>3</v>
      </c>
      <c r="K10" s="46"/>
      <c r="L10" s="46"/>
      <c r="M10" s="46"/>
      <c r="N10" s="47">
        <f t="shared" si="0"/>
        <v>5</v>
      </c>
      <c r="O10" s="47"/>
      <c r="P10" s="47">
        <f t="shared" si="1"/>
        <v>2</v>
      </c>
    </row>
    <row r="11" spans="1:16" s="87" customFormat="1" ht="11.25" customHeight="1" x14ac:dyDescent="0.25">
      <c r="A11" s="15" t="s">
        <v>592</v>
      </c>
      <c r="B11" s="48" t="s">
        <v>298</v>
      </c>
      <c r="C11" s="15"/>
      <c r="D11" s="48"/>
      <c r="E11" s="48"/>
      <c r="F11" s="48"/>
      <c r="G11" s="48">
        <v>3</v>
      </c>
      <c r="H11" s="48"/>
      <c r="I11" s="48"/>
      <c r="J11" s="48"/>
      <c r="K11" s="48"/>
      <c r="L11" s="48"/>
      <c r="M11" s="48"/>
      <c r="N11" s="62">
        <f t="shared" si="0"/>
        <v>3</v>
      </c>
      <c r="O11" s="62"/>
      <c r="P11" s="62">
        <f t="shared" si="1"/>
        <v>1</v>
      </c>
    </row>
    <row r="12" spans="1:16" s="87" customFormat="1" ht="11.25" customHeight="1" x14ac:dyDescent="0.25">
      <c r="A12" s="11" t="s">
        <v>521</v>
      </c>
      <c r="B12" s="52" t="s">
        <v>32</v>
      </c>
      <c r="C12" s="12" t="s">
        <v>522</v>
      </c>
      <c r="D12" s="60"/>
      <c r="E12" s="60"/>
      <c r="F12" s="90">
        <v>1</v>
      </c>
      <c r="G12" s="60"/>
      <c r="H12" s="60"/>
      <c r="I12" s="60"/>
      <c r="J12" s="60"/>
      <c r="K12" s="60"/>
      <c r="L12" s="60"/>
      <c r="M12" s="60"/>
      <c r="N12" s="47">
        <f t="shared" si="0"/>
        <v>1</v>
      </c>
      <c r="O12" s="47"/>
      <c r="P12" s="47">
        <f t="shared" si="1"/>
        <v>1</v>
      </c>
    </row>
    <row r="13" spans="1:16" customFormat="1" ht="11.25" customHeight="1" x14ac:dyDescent="0.25">
      <c r="A13" s="11" t="s">
        <v>309</v>
      </c>
      <c r="B13" s="52" t="s">
        <v>32</v>
      </c>
      <c r="C13" s="12" t="s">
        <v>308</v>
      </c>
      <c r="D13" s="46" t="s">
        <v>390</v>
      </c>
      <c r="E13" s="46"/>
      <c r="F13" s="46"/>
      <c r="G13" s="46"/>
      <c r="H13" s="46"/>
      <c r="I13" s="46"/>
      <c r="J13" s="46"/>
      <c r="K13" s="46"/>
      <c r="L13" s="46"/>
      <c r="M13" s="46"/>
      <c r="N13" s="47">
        <f t="shared" si="0"/>
        <v>0</v>
      </c>
      <c r="O13" s="47"/>
      <c r="P13" s="47">
        <f t="shared" si="1"/>
        <v>0</v>
      </c>
    </row>
    <row r="14" spans="1:16" customFormat="1" ht="11.25" customHeight="1" x14ac:dyDescent="0.25">
      <c r="A14" s="11" t="s">
        <v>595</v>
      </c>
      <c r="B14" s="52" t="s">
        <v>32</v>
      </c>
      <c r="C14" s="12" t="s">
        <v>132</v>
      </c>
      <c r="D14" s="46"/>
      <c r="E14" s="46"/>
      <c r="F14" s="46"/>
      <c r="G14" s="46" t="s">
        <v>390</v>
      </c>
      <c r="H14" s="46"/>
      <c r="I14" s="46"/>
      <c r="J14" s="46"/>
      <c r="K14" s="46"/>
      <c r="L14" s="46"/>
      <c r="M14" s="46"/>
      <c r="N14" s="47">
        <f t="shared" si="0"/>
        <v>0</v>
      </c>
      <c r="O14" s="47"/>
      <c r="P14" s="47">
        <f t="shared" si="1"/>
        <v>0</v>
      </c>
    </row>
    <row r="15" spans="1:16" customFormat="1" ht="11.25" customHeight="1" x14ac:dyDescent="0.25">
      <c r="A15" s="20"/>
      <c r="B15" s="50"/>
      <c r="C15" s="7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95"/>
      <c r="O15" s="95"/>
      <c r="P15" s="95"/>
    </row>
    <row r="16" spans="1:16" customFormat="1" ht="15" x14ac:dyDescent="0.25">
      <c r="B16" s="49"/>
      <c r="D16" s="49"/>
      <c r="E16" s="49"/>
      <c r="F16" s="49"/>
      <c r="G16" s="49"/>
      <c r="H16" s="49"/>
      <c r="I16" s="49"/>
      <c r="J16" s="49"/>
      <c r="K16" s="49"/>
      <c r="L16" s="49"/>
      <c r="M16" s="49"/>
      <c r="N16" s="49"/>
      <c r="O16" s="49"/>
      <c r="P16" s="49"/>
    </row>
    <row r="17" spans="1:16" s="4" customFormat="1" ht="15" x14ac:dyDescent="0.25">
      <c r="A17" s="18" t="s">
        <v>30</v>
      </c>
      <c r="B17" s="49"/>
      <c r="C17"/>
      <c r="D17" s="49"/>
      <c r="E17" s="49"/>
      <c r="F17" s="49"/>
      <c r="G17" s="49"/>
      <c r="H17" s="49"/>
      <c r="I17" s="49"/>
      <c r="J17" s="49"/>
      <c r="K17" s="49"/>
      <c r="L17" s="49"/>
      <c r="M17" s="49"/>
      <c r="N17" s="53"/>
      <c r="O17" s="53"/>
      <c r="P17" s="53"/>
    </row>
    <row r="18" spans="1:16" s="14" customFormat="1" x14ac:dyDescent="0.2">
      <c r="A18" s="109" t="s">
        <v>387</v>
      </c>
      <c r="B18" s="46" t="s">
        <v>32</v>
      </c>
      <c r="C18" s="12" t="s">
        <v>132</v>
      </c>
      <c r="D18" s="55">
        <v>4</v>
      </c>
      <c r="E18" s="55">
        <v>3</v>
      </c>
      <c r="F18" s="55"/>
      <c r="G18" s="55">
        <v>5</v>
      </c>
      <c r="H18" s="55">
        <v>4</v>
      </c>
      <c r="I18" s="55"/>
      <c r="J18" s="55">
        <v>5</v>
      </c>
      <c r="K18" s="55">
        <v>3</v>
      </c>
      <c r="L18" s="55">
        <v>4</v>
      </c>
      <c r="M18" s="55"/>
      <c r="N18" s="47">
        <f>SUM(D18:M18)</f>
        <v>28</v>
      </c>
      <c r="O18" s="47">
        <f>+N18-K18</f>
        <v>25</v>
      </c>
      <c r="P18" s="47">
        <f>COUNT(D18:M18)</f>
        <v>7</v>
      </c>
    </row>
    <row r="19" spans="1:16" x14ac:dyDescent="0.2">
      <c r="A19" s="11" t="s">
        <v>286</v>
      </c>
      <c r="B19" s="46" t="s">
        <v>32</v>
      </c>
      <c r="C19" s="12" t="s">
        <v>132</v>
      </c>
      <c r="D19" s="46">
        <v>5</v>
      </c>
      <c r="E19" s="46">
        <v>2</v>
      </c>
      <c r="F19" s="46"/>
      <c r="G19" s="46">
        <v>4</v>
      </c>
      <c r="H19" s="46">
        <v>1</v>
      </c>
      <c r="I19" s="46"/>
      <c r="J19" s="46">
        <v>4</v>
      </c>
      <c r="K19" s="46" t="s">
        <v>390</v>
      </c>
      <c r="L19" s="46" t="s">
        <v>390</v>
      </c>
      <c r="M19" s="46"/>
      <c r="N19" s="47">
        <f>SUM(D19:M19)</f>
        <v>16</v>
      </c>
      <c r="O19" s="47">
        <f>+N19</f>
        <v>16</v>
      </c>
      <c r="P19" s="47">
        <f>COUNT(D19:M19)</f>
        <v>5</v>
      </c>
    </row>
    <row r="20" spans="1:16" ht="11.25" customHeight="1" x14ac:dyDescent="0.2">
      <c r="A20" s="12" t="s">
        <v>696</v>
      </c>
      <c r="B20" s="46" t="s">
        <v>32</v>
      </c>
      <c r="C20" s="12" t="s">
        <v>697</v>
      </c>
      <c r="D20" s="46"/>
      <c r="E20" s="46"/>
      <c r="F20" s="46"/>
      <c r="G20" s="46"/>
      <c r="H20" s="46"/>
      <c r="I20" s="46"/>
      <c r="J20" s="46">
        <v>1</v>
      </c>
      <c r="K20" s="46">
        <v>2</v>
      </c>
      <c r="L20" s="46">
        <v>2</v>
      </c>
      <c r="M20" s="46">
        <v>1</v>
      </c>
      <c r="N20" s="47">
        <f>SUM(D20:M20)</f>
        <v>6</v>
      </c>
      <c r="O20" s="47"/>
      <c r="P20" s="47">
        <f>COUNT(D20:M20)</f>
        <v>4</v>
      </c>
    </row>
    <row r="21" spans="1:16" customFormat="1" ht="11.25" customHeight="1" x14ac:dyDescent="0.25">
      <c r="A21" s="35"/>
      <c r="B21" s="46"/>
      <c r="C21" s="11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7">
        <f t="shared" ref="N21:N23" si="2">SUM(D21:M21)</f>
        <v>0</v>
      </c>
      <c r="O21" s="47"/>
      <c r="P21" s="47">
        <f t="shared" ref="P21:P23" si="3">COUNT(D21:M21)</f>
        <v>0</v>
      </c>
    </row>
    <row r="22" spans="1:16" x14ac:dyDescent="0.2">
      <c r="A22" s="5"/>
      <c r="B22" s="61"/>
      <c r="C22" s="5"/>
      <c r="D22" s="61"/>
      <c r="E22" s="61"/>
      <c r="F22" s="61"/>
      <c r="G22" s="61"/>
      <c r="H22" s="61"/>
      <c r="I22" s="61"/>
      <c r="J22" s="61"/>
      <c r="K22" s="61"/>
      <c r="L22" s="61"/>
      <c r="M22" s="61"/>
      <c r="N22" s="47">
        <f t="shared" si="2"/>
        <v>0</v>
      </c>
      <c r="O22" s="47"/>
      <c r="P22" s="47">
        <f t="shared" si="3"/>
        <v>0</v>
      </c>
    </row>
    <row r="23" spans="1:16" x14ac:dyDescent="0.2">
      <c r="A23" s="11"/>
      <c r="B23" s="46"/>
      <c r="C23" s="12"/>
      <c r="D23" s="46"/>
      <c r="E23" s="46"/>
      <c r="F23" s="46"/>
      <c r="G23" s="46"/>
      <c r="H23" s="46"/>
      <c r="I23" s="46"/>
      <c r="J23" s="46"/>
      <c r="K23" s="46"/>
      <c r="L23" s="46"/>
      <c r="M23" s="46"/>
      <c r="N23" s="47">
        <f t="shared" si="2"/>
        <v>0</v>
      </c>
      <c r="O23" s="47"/>
      <c r="P23" s="47">
        <f t="shared" si="3"/>
        <v>0</v>
      </c>
    </row>
  </sheetData>
  <sortState xmlns:xlrd2="http://schemas.microsoft.com/office/spreadsheetml/2017/richdata2" ref="A18:P20">
    <sortCondition descending="1" ref="O18:O20"/>
    <sortCondition descending="1" ref="N18:N20"/>
  </sortState>
  <mergeCells count="3">
    <mergeCell ref="N1:N3"/>
    <mergeCell ref="O1:O3"/>
    <mergeCell ref="P1:P3"/>
  </mergeCells>
  <pageMargins left="0.70866141732283472" right="0.70866141732283472" top="0.78740157480314965" bottom="0.78740157480314965" header="0.31496062992125984" footer="0.31496062992125984"/>
  <pageSetup paperSize="9" scale="7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660FE6-C5C0-4F05-AC2C-00CAB3D0AE06}">
  <sheetPr>
    <pageSetUpPr fitToPage="1"/>
  </sheetPr>
  <dimension ref="A1:P52"/>
  <sheetViews>
    <sheetView showGridLines="0" topLeftCell="A4" workbookViewId="0">
      <selection activeCell="B38" sqref="B38"/>
    </sheetView>
  </sheetViews>
  <sheetFormatPr defaultRowHeight="11.25" x14ac:dyDescent="0.2"/>
  <cols>
    <col min="1" max="1" width="21.85546875" style="1" customWidth="1"/>
    <col min="2" max="2" width="6.5703125" style="1" customWidth="1"/>
    <col min="3" max="16384" width="9.140625" style="1"/>
  </cols>
  <sheetData>
    <row r="1" spans="1:16" s="2" customFormat="1" ht="15" customHeight="1" x14ac:dyDescent="0.2">
      <c r="A1" s="26"/>
      <c r="B1" s="27"/>
      <c r="C1" s="27"/>
      <c r="D1" s="29" t="s">
        <v>376</v>
      </c>
      <c r="E1" s="79" t="s">
        <v>377</v>
      </c>
      <c r="F1" s="24" t="s">
        <v>378</v>
      </c>
      <c r="G1" s="24" t="s">
        <v>379</v>
      </c>
      <c r="H1" s="24" t="s">
        <v>380</v>
      </c>
      <c r="I1" s="24" t="s">
        <v>381</v>
      </c>
      <c r="J1" s="24" t="s">
        <v>695</v>
      </c>
      <c r="K1" s="24" t="s">
        <v>382</v>
      </c>
      <c r="L1" s="24" t="s">
        <v>384</v>
      </c>
      <c r="M1" s="25" t="s">
        <v>383</v>
      </c>
      <c r="N1" s="265" t="s">
        <v>2</v>
      </c>
      <c r="O1" s="268" t="s">
        <v>21</v>
      </c>
      <c r="P1" s="265" t="s">
        <v>3</v>
      </c>
    </row>
    <row r="2" spans="1:16" s="2" customFormat="1" ht="57.75" customHeight="1" x14ac:dyDescent="0.2">
      <c r="A2" s="28" t="s">
        <v>8</v>
      </c>
      <c r="B2" s="27"/>
      <c r="C2" s="27"/>
      <c r="D2" s="30" t="s">
        <v>218</v>
      </c>
      <c r="E2" s="23" t="s">
        <v>217</v>
      </c>
      <c r="F2" s="23" t="s">
        <v>220</v>
      </c>
      <c r="G2" s="23" t="s">
        <v>221</v>
      </c>
      <c r="H2" s="23" t="s">
        <v>326</v>
      </c>
      <c r="I2" s="23" t="s">
        <v>1</v>
      </c>
      <c r="J2" s="23" t="s">
        <v>0</v>
      </c>
      <c r="K2" s="23" t="s">
        <v>580</v>
      </c>
      <c r="L2" s="36" t="s">
        <v>222</v>
      </c>
      <c r="M2" s="37" t="s">
        <v>140</v>
      </c>
      <c r="N2" s="266"/>
      <c r="O2" s="269"/>
      <c r="P2" s="266"/>
    </row>
    <row r="3" spans="1:16" s="2" customFormat="1" ht="12" x14ac:dyDescent="0.2">
      <c r="A3" s="31" t="s">
        <v>5</v>
      </c>
      <c r="B3" s="32" t="s">
        <v>31</v>
      </c>
      <c r="C3" s="33" t="s">
        <v>4</v>
      </c>
      <c r="D3" s="80">
        <v>1</v>
      </c>
      <c r="E3" s="81">
        <v>2</v>
      </c>
      <c r="F3" s="82">
        <v>3</v>
      </c>
      <c r="G3" s="82">
        <v>4</v>
      </c>
      <c r="H3" s="82">
        <v>5</v>
      </c>
      <c r="I3" s="82">
        <v>6</v>
      </c>
      <c r="J3" s="82">
        <v>7</v>
      </c>
      <c r="K3" s="82">
        <v>8</v>
      </c>
      <c r="L3" s="82">
        <v>9</v>
      </c>
      <c r="M3" s="83">
        <v>10</v>
      </c>
      <c r="N3" s="267"/>
      <c r="O3" s="270"/>
      <c r="P3" s="267"/>
    </row>
    <row r="4" spans="1:16" ht="15" x14ac:dyDescent="0.25">
      <c r="A4" s="18" t="s">
        <v>29</v>
      </c>
      <c r="B4"/>
      <c r="C4"/>
      <c r="D4"/>
      <c r="E4"/>
      <c r="F4"/>
      <c r="G4"/>
      <c r="H4"/>
      <c r="I4"/>
      <c r="J4"/>
      <c r="K4"/>
      <c r="L4"/>
      <c r="M4"/>
      <c r="N4"/>
    </row>
    <row r="5" spans="1:16" x14ac:dyDescent="0.2">
      <c r="A5" s="213" t="s">
        <v>392</v>
      </c>
      <c r="B5" s="52" t="s">
        <v>32</v>
      </c>
      <c r="C5" s="12" t="s">
        <v>41</v>
      </c>
      <c r="D5" s="46">
        <v>5</v>
      </c>
      <c r="E5" s="46">
        <v>4</v>
      </c>
      <c r="F5" s="46"/>
      <c r="G5" s="52"/>
      <c r="H5" s="46">
        <v>2</v>
      </c>
      <c r="I5" s="52"/>
      <c r="J5" s="52">
        <v>6</v>
      </c>
      <c r="K5" s="52">
        <v>5</v>
      </c>
      <c r="L5" s="55"/>
      <c r="M5" s="55">
        <v>3</v>
      </c>
      <c r="N5" s="47">
        <f t="shared" ref="N5:N29" si="0">SUM(D5:M5)</f>
        <v>25</v>
      </c>
      <c r="O5" s="47">
        <f>+N5</f>
        <v>25</v>
      </c>
      <c r="P5" s="47">
        <f t="shared" ref="P5:P29" si="1">COUNT(D5:M5)</f>
        <v>6</v>
      </c>
    </row>
    <row r="6" spans="1:16" x14ac:dyDescent="0.2">
      <c r="A6" s="69" t="s">
        <v>596</v>
      </c>
      <c r="B6" s="46" t="s">
        <v>32</v>
      </c>
      <c r="C6" s="11" t="s">
        <v>42</v>
      </c>
      <c r="D6" s="46"/>
      <c r="E6" s="46"/>
      <c r="F6" s="46"/>
      <c r="G6" s="46">
        <v>3</v>
      </c>
      <c r="H6" s="46"/>
      <c r="I6" s="46"/>
      <c r="J6" s="46">
        <v>4</v>
      </c>
      <c r="K6" s="46">
        <v>3</v>
      </c>
      <c r="L6" s="57">
        <v>3</v>
      </c>
      <c r="M6" s="57">
        <v>4</v>
      </c>
      <c r="N6" s="47">
        <f t="shared" si="0"/>
        <v>17</v>
      </c>
      <c r="O6" s="47">
        <f>+N6</f>
        <v>17</v>
      </c>
      <c r="P6" s="47">
        <f t="shared" si="1"/>
        <v>5</v>
      </c>
    </row>
    <row r="7" spans="1:16" s="8" customFormat="1" x14ac:dyDescent="0.2">
      <c r="A7" s="69" t="s">
        <v>358</v>
      </c>
      <c r="B7" s="52" t="s">
        <v>32</v>
      </c>
      <c r="C7" s="12" t="s">
        <v>214</v>
      </c>
      <c r="D7" s="46">
        <v>1</v>
      </c>
      <c r="E7" s="46"/>
      <c r="F7" s="46"/>
      <c r="G7" s="52">
        <v>1</v>
      </c>
      <c r="H7" s="52"/>
      <c r="I7" s="52"/>
      <c r="J7" s="52">
        <v>1</v>
      </c>
      <c r="K7" s="52"/>
      <c r="L7" s="55">
        <v>2</v>
      </c>
      <c r="M7" s="55">
        <v>2</v>
      </c>
      <c r="N7" s="47">
        <f t="shared" si="0"/>
        <v>7</v>
      </c>
      <c r="O7" s="47">
        <f>+N7</f>
        <v>7</v>
      </c>
      <c r="P7" s="47">
        <f t="shared" si="1"/>
        <v>5</v>
      </c>
    </row>
    <row r="8" spans="1:16" s="8" customFormat="1" x14ac:dyDescent="0.2">
      <c r="A8" s="69" t="s">
        <v>657</v>
      </c>
      <c r="B8" s="46" t="s">
        <v>32</v>
      </c>
      <c r="C8" s="11" t="s">
        <v>658</v>
      </c>
      <c r="D8" s="46"/>
      <c r="E8" s="46"/>
      <c r="F8" s="46"/>
      <c r="G8" s="46"/>
      <c r="H8" s="46">
        <v>1</v>
      </c>
      <c r="I8" s="46"/>
      <c r="J8" s="46">
        <v>2</v>
      </c>
      <c r="K8" s="46">
        <v>2</v>
      </c>
      <c r="L8" s="57">
        <v>1</v>
      </c>
      <c r="M8" s="57">
        <v>1</v>
      </c>
      <c r="N8" s="47">
        <f t="shared" si="0"/>
        <v>7</v>
      </c>
      <c r="O8" s="47">
        <f>+N8</f>
        <v>7</v>
      </c>
      <c r="P8" s="47">
        <f t="shared" si="1"/>
        <v>5</v>
      </c>
    </row>
    <row r="9" spans="1:16" x14ac:dyDescent="0.2">
      <c r="A9" s="11" t="s">
        <v>172</v>
      </c>
      <c r="B9" s="52" t="s">
        <v>32</v>
      </c>
      <c r="C9" s="12" t="s">
        <v>173</v>
      </c>
      <c r="D9" s="46">
        <v>2</v>
      </c>
      <c r="E9" s="46"/>
      <c r="F9" s="46">
        <v>4</v>
      </c>
      <c r="G9" s="46"/>
      <c r="H9" s="46">
        <v>3</v>
      </c>
      <c r="I9" s="46"/>
      <c r="J9" s="46">
        <v>3</v>
      </c>
      <c r="K9" s="46"/>
      <c r="L9" s="46"/>
      <c r="M9" s="46"/>
      <c r="N9" s="47">
        <f t="shared" si="0"/>
        <v>12</v>
      </c>
      <c r="O9" s="47"/>
      <c r="P9" s="47">
        <f t="shared" si="1"/>
        <v>4</v>
      </c>
    </row>
    <row r="10" spans="1:16" x14ac:dyDescent="0.2">
      <c r="A10" s="15" t="s">
        <v>310</v>
      </c>
      <c r="B10" s="48" t="s">
        <v>298</v>
      </c>
      <c r="C10" s="15"/>
      <c r="D10" s="48">
        <v>7</v>
      </c>
      <c r="E10" s="48"/>
      <c r="F10" s="48"/>
      <c r="G10" s="48"/>
      <c r="H10" s="48"/>
      <c r="I10" s="48"/>
      <c r="J10" s="48"/>
      <c r="K10" s="48"/>
      <c r="L10" s="48"/>
      <c r="M10" s="48"/>
      <c r="N10" s="62">
        <f t="shared" si="0"/>
        <v>7</v>
      </c>
      <c r="O10" s="62"/>
      <c r="P10" s="62">
        <f t="shared" si="1"/>
        <v>1</v>
      </c>
    </row>
    <row r="11" spans="1:16" s="8" customFormat="1" hidden="1" x14ac:dyDescent="0.2">
      <c r="A11" s="11" t="s">
        <v>36</v>
      </c>
      <c r="B11" s="52" t="s">
        <v>32</v>
      </c>
      <c r="C11" s="12" t="s">
        <v>39</v>
      </c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7">
        <f t="shared" si="0"/>
        <v>0</v>
      </c>
      <c r="O11" s="47"/>
      <c r="P11" s="47">
        <f t="shared" si="1"/>
        <v>0</v>
      </c>
    </row>
    <row r="12" spans="1:16" s="8" customFormat="1" hidden="1" x14ac:dyDescent="0.2">
      <c r="A12" s="12" t="s">
        <v>143</v>
      </c>
      <c r="B12" s="52" t="s">
        <v>32</v>
      </c>
      <c r="C12" s="12" t="s">
        <v>171</v>
      </c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7">
        <f t="shared" si="0"/>
        <v>0</v>
      </c>
      <c r="O12" s="47"/>
      <c r="P12" s="47">
        <f t="shared" si="1"/>
        <v>0</v>
      </c>
    </row>
    <row r="13" spans="1:16" hidden="1" x14ac:dyDescent="0.2">
      <c r="A13" s="11" t="s">
        <v>160</v>
      </c>
      <c r="B13" s="52" t="s">
        <v>32</v>
      </c>
      <c r="C13" s="12" t="s">
        <v>161</v>
      </c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47">
        <f t="shared" si="0"/>
        <v>0</v>
      </c>
      <c r="O13" s="47"/>
      <c r="P13" s="47">
        <f t="shared" si="1"/>
        <v>0</v>
      </c>
    </row>
    <row r="14" spans="1:16" hidden="1" x14ac:dyDescent="0.2">
      <c r="A14" s="11" t="s">
        <v>38</v>
      </c>
      <c r="B14" s="52" t="s">
        <v>32</v>
      </c>
      <c r="C14" s="12" t="s">
        <v>41</v>
      </c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47">
        <f t="shared" si="0"/>
        <v>0</v>
      </c>
      <c r="O14" s="47"/>
      <c r="P14" s="47">
        <f t="shared" si="1"/>
        <v>0</v>
      </c>
    </row>
    <row r="15" spans="1:16" hidden="1" x14ac:dyDescent="0.2">
      <c r="A15" s="12" t="s">
        <v>92</v>
      </c>
      <c r="B15" s="52" t="s">
        <v>32</v>
      </c>
      <c r="C15" s="12" t="s">
        <v>100</v>
      </c>
      <c r="D15" s="46"/>
      <c r="E15" s="46"/>
      <c r="F15" s="46"/>
      <c r="G15" s="46"/>
      <c r="H15" s="46"/>
      <c r="I15" s="46"/>
      <c r="J15" s="46"/>
      <c r="K15" s="46"/>
      <c r="L15" s="46"/>
      <c r="M15" s="46"/>
      <c r="N15" s="47">
        <f t="shared" si="0"/>
        <v>0</v>
      </c>
      <c r="O15" s="47"/>
      <c r="P15" s="47">
        <f t="shared" si="1"/>
        <v>0</v>
      </c>
    </row>
    <row r="16" spans="1:16" hidden="1" x14ac:dyDescent="0.2">
      <c r="A16" s="11" t="s">
        <v>37</v>
      </c>
      <c r="B16" s="52" t="s">
        <v>32</v>
      </c>
      <c r="C16" s="12" t="s">
        <v>40</v>
      </c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47">
        <f t="shared" si="0"/>
        <v>0</v>
      </c>
      <c r="O16" s="47"/>
      <c r="P16" s="47">
        <f t="shared" si="1"/>
        <v>0</v>
      </c>
    </row>
    <row r="17" spans="1:16" hidden="1" x14ac:dyDescent="0.2">
      <c r="A17" s="11" t="s">
        <v>174</v>
      </c>
      <c r="B17" s="52" t="s">
        <v>32</v>
      </c>
      <c r="C17" s="12" t="s">
        <v>190</v>
      </c>
      <c r="D17" s="46"/>
      <c r="E17" s="46"/>
      <c r="F17" s="46"/>
      <c r="G17" s="46"/>
      <c r="H17" s="46"/>
      <c r="I17" s="46"/>
      <c r="J17" s="46"/>
      <c r="K17" s="46"/>
      <c r="L17" s="46"/>
      <c r="M17" s="46"/>
      <c r="N17" s="47">
        <f t="shared" si="0"/>
        <v>0</v>
      </c>
      <c r="O17" s="47"/>
      <c r="P17" s="47">
        <f t="shared" si="1"/>
        <v>0</v>
      </c>
    </row>
    <row r="18" spans="1:16" x14ac:dyDescent="0.2">
      <c r="A18" s="94" t="s">
        <v>568</v>
      </c>
      <c r="B18" s="48" t="s">
        <v>117</v>
      </c>
      <c r="C18" s="15"/>
      <c r="D18" s="48"/>
      <c r="E18" s="48"/>
      <c r="F18" s="48">
        <v>7</v>
      </c>
      <c r="G18" s="48"/>
      <c r="H18" s="48"/>
      <c r="I18" s="48"/>
      <c r="J18" s="48"/>
      <c r="K18" s="48"/>
      <c r="L18" s="61"/>
      <c r="M18" s="61"/>
      <c r="N18" s="62">
        <f t="shared" si="0"/>
        <v>7</v>
      </c>
      <c r="O18" s="62"/>
      <c r="P18" s="62">
        <f t="shared" si="1"/>
        <v>1</v>
      </c>
    </row>
    <row r="19" spans="1:16" x14ac:dyDescent="0.2">
      <c r="A19" s="15" t="s">
        <v>287</v>
      </c>
      <c r="B19" s="48" t="s">
        <v>298</v>
      </c>
      <c r="C19" s="15"/>
      <c r="D19" s="48">
        <v>6</v>
      </c>
      <c r="E19" s="48"/>
      <c r="F19" s="48"/>
      <c r="G19" s="48"/>
      <c r="H19" s="48"/>
      <c r="I19" s="48"/>
      <c r="J19" s="48"/>
      <c r="K19" s="48"/>
      <c r="L19" s="48"/>
      <c r="M19" s="48"/>
      <c r="N19" s="62">
        <f t="shared" si="0"/>
        <v>6</v>
      </c>
      <c r="O19" s="62"/>
      <c r="P19" s="62">
        <f t="shared" si="1"/>
        <v>1</v>
      </c>
    </row>
    <row r="20" spans="1:16" x14ac:dyDescent="0.2">
      <c r="A20" s="94" t="s">
        <v>569</v>
      </c>
      <c r="B20" s="48" t="s">
        <v>201</v>
      </c>
      <c r="C20" s="15"/>
      <c r="D20" s="48"/>
      <c r="E20" s="48"/>
      <c r="F20" s="48">
        <v>6</v>
      </c>
      <c r="G20" s="48"/>
      <c r="H20" s="48"/>
      <c r="I20" s="48"/>
      <c r="J20" s="48"/>
      <c r="K20" s="48"/>
      <c r="L20" s="61"/>
      <c r="M20" s="61"/>
      <c r="N20" s="62">
        <f t="shared" si="0"/>
        <v>6</v>
      </c>
      <c r="O20" s="62"/>
      <c r="P20" s="62">
        <f t="shared" si="1"/>
        <v>1</v>
      </c>
    </row>
    <row r="21" spans="1:16" s="4" customFormat="1" ht="13.5" customHeight="1" x14ac:dyDescent="0.2">
      <c r="A21" s="94" t="s">
        <v>597</v>
      </c>
      <c r="B21" s="48" t="s">
        <v>117</v>
      </c>
      <c r="C21" s="15"/>
      <c r="D21" s="48"/>
      <c r="E21" s="48"/>
      <c r="F21" s="48"/>
      <c r="G21" s="48">
        <v>2</v>
      </c>
      <c r="H21" s="48">
        <v>4</v>
      </c>
      <c r="I21" s="48"/>
      <c r="J21" s="48"/>
      <c r="K21" s="48"/>
      <c r="L21" s="61"/>
      <c r="M21" s="61"/>
      <c r="N21" s="62">
        <f t="shared" si="0"/>
        <v>6</v>
      </c>
      <c r="O21" s="62"/>
      <c r="P21" s="62">
        <f t="shared" si="1"/>
        <v>2</v>
      </c>
    </row>
    <row r="22" spans="1:16" s="4" customFormat="1" ht="13.5" customHeight="1" x14ac:dyDescent="0.2">
      <c r="A22" s="94" t="s">
        <v>570</v>
      </c>
      <c r="B22" s="48" t="s">
        <v>117</v>
      </c>
      <c r="C22" s="15"/>
      <c r="D22" s="48"/>
      <c r="E22" s="48"/>
      <c r="F22" s="48">
        <v>5</v>
      </c>
      <c r="G22" s="48"/>
      <c r="H22" s="48"/>
      <c r="I22" s="48"/>
      <c r="J22" s="48"/>
      <c r="K22" s="48"/>
      <c r="L22" s="61"/>
      <c r="M22" s="61"/>
      <c r="N22" s="62">
        <f t="shared" si="0"/>
        <v>5</v>
      </c>
      <c r="O22" s="62"/>
      <c r="P22" s="62">
        <f t="shared" si="1"/>
        <v>1</v>
      </c>
    </row>
    <row r="23" spans="1:16" s="4" customFormat="1" ht="13.5" customHeight="1" x14ac:dyDescent="0.2">
      <c r="A23" s="69" t="s">
        <v>393</v>
      </c>
      <c r="B23" s="52" t="s">
        <v>32</v>
      </c>
      <c r="C23" s="12" t="s">
        <v>39</v>
      </c>
      <c r="D23" s="46">
        <v>4</v>
      </c>
      <c r="E23" s="46"/>
      <c r="F23" s="46"/>
      <c r="G23" s="52"/>
      <c r="H23" s="52"/>
      <c r="I23" s="52"/>
      <c r="J23" s="52"/>
      <c r="K23" s="52"/>
      <c r="L23" s="55"/>
      <c r="M23" s="55"/>
      <c r="N23" s="47">
        <f t="shared" si="0"/>
        <v>4</v>
      </c>
      <c r="O23" s="47"/>
      <c r="P23" s="47">
        <f t="shared" si="1"/>
        <v>1</v>
      </c>
    </row>
    <row r="24" spans="1:16" s="4" customFormat="1" ht="13.5" customHeight="1" x14ac:dyDescent="0.2">
      <c r="A24" s="11" t="s">
        <v>241</v>
      </c>
      <c r="B24" s="52" t="s">
        <v>32</v>
      </c>
      <c r="C24" s="12" t="s">
        <v>240</v>
      </c>
      <c r="D24" s="46"/>
      <c r="E24" s="46">
        <v>3</v>
      </c>
      <c r="F24" s="46" t="s">
        <v>390</v>
      </c>
      <c r="G24" s="46"/>
      <c r="H24" s="46"/>
      <c r="I24" s="46"/>
      <c r="J24" s="46"/>
      <c r="K24" s="46"/>
      <c r="L24" s="46"/>
      <c r="M24" s="46"/>
      <c r="N24" s="47">
        <f t="shared" si="0"/>
        <v>3</v>
      </c>
      <c r="O24" s="47"/>
      <c r="P24" s="47">
        <f t="shared" si="1"/>
        <v>1</v>
      </c>
    </row>
    <row r="25" spans="1:16" s="4" customFormat="1" ht="13.5" customHeight="1" x14ac:dyDescent="0.2">
      <c r="A25" s="69" t="s">
        <v>346</v>
      </c>
      <c r="B25" s="52" t="s">
        <v>32</v>
      </c>
      <c r="C25" s="12" t="s">
        <v>347</v>
      </c>
      <c r="D25" s="46">
        <v>3</v>
      </c>
      <c r="E25" s="46"/>
      <c r="F25" s="46"/>
      <c r="G25" s="52"/>
      <c r="H25" s="52"/>
      <c r="I25" s="52"/>
      <c r="J25" s="52"/>
      <c r="K25" s="52"/>
      <c r="L25" s="55"/>
      <c r="M25" s="55"/>
      <c r="N25" s="47">
        <f t="shared" si="0"/>
        <v>3</v>
      </c>
      <c r="O25" s="47"/>
      <c r="P25" s="47">
        <f t="shared" si="1"/>
        <v>1</v>
      </c>
    </row>
    <row r="26" spans="1:16" s="4" customFormat="1" ht="13.5" customHeight="1" x14ac:dyDescent="0.2">
      <c r="A26" s="94" t="s">
        <v>571</v>
      </c>
      <c r="B26" s="48" t="s">
        <v>117</v>
      </c>
      <c r="C26" s="15"/>
      <c r="D26" s="48"/>
      <c r="E26" s="48"/>
      <c r="F26" s="48">
        <v>3</v>
      </c>
      <c r="G26" s="48"/>
      <c r="H26" s="48"/>
      <c r="I26" s="48"/>
      <c r="J26" s="48"/>
      <c r="K26" s="48"/>
      <c r="L26" s="61"/>
      <c r="M26" s="61"/>
      <c r="N26" s="62">
        <f t="shared" si="0"/>
        <v>3</v>
      </c>
      <c r="O26" s="62"/>
      <c r="P26" s="62">
        <f t="shared" si="1"/>
        <v>1</v>
      </c>
    </row>
    <row r="27" spans="1:16" s="4" customFormat="1" ht="13.5" customHeight="1" x14ac:dyDescent="0.2">
      <c r="A27" s="11" t="s">
        <v>225</v>
      </c>
      <c r="B27" s="52" t="s">
        <v>32</v>
      </c>
      <c r="C27" s="12" t="s">
        <v>251</v>
      </c>
      <c r="D27" s="46"/>
      <c r="E27" s="46">
        <v>2</v>
      </c>
      <c r="F27" s="46"/>
      <c r="G27" s="46"/>
      <c r="H27" s="46"/>
      <c r="I27" s="46"/>
      <c r="J27" s="46"/>
      <c r="K27" s="46"/>
      <c r="L27" s="46"/>
      <c r="M27" s="46"/>
      <c r="N27" s="47">
        <f t="shared" si="0"/>
        <v>2</v>
      </c>
      <c r="O27" s="47"/>
      <c r="P27" s="47">
        <f t="shared" si="1"/>
        <v>1</v>
      </c>
    </row>
    <row r="28" spans="1:16" s="4" customFormat="1" ht="13.5" customHeight="1" x14ac:dyDescent="0.2">
      <c r="A28" s="94" t="s">
        <v>572</v>
      </c>
      <c r="B28" s="48" t="s">
        <v>117</v>
      </c>
      <c r="C28" s="15"/>
      <c r="D28" s="48"/>
      <c r="E28" s="48"/>
      <c r="F28" s="48">
        <v>2</v>
      </c>
      <c r="G28" s="48"/>
      <c r="H28" s="48"/>
      <c r="I28" s="48"/>
      <c r="J28" s="48"/>
      <c r="K28" s="48"/>
      <c r="L28" s="61"/>
      <c r="M28" s="61"/>
      <c r="N28" s="62">
        <f t="shared" si="0"/>
        <v>2</v>
      </c>
      <c r="O28" s="62"/>
      <c r="P28" s="62">
        <f t="shared" si="1"/>
        <v>1</v>
      </c>
    </row>
    <row r="29" spans="1:16" s="4" customFormat="1" ht="13.5" customHeight="1" x14ac:dyDescent="0.2">
      <c r="A29" s="69" t="s">
        <v>477</v>
      </c>
      <c r="B29" s="46" t="s">
        <v>32</v>
      </c>
      <c r="C29" s="11" t="s">
        <v>497</v>
      </c>
      <c r="D29" s="46"/>
      <c r="E29" s="46" t="s">
        <v>404</v>
      </c>
      <c r="F29" s="46"/>
      <c r="G29" s="46"/>
      <c r="H29" s="46"/>
      <c r="I29" s="46"/>
      <c r="J29" s="46"/>
      <c r="K29" s="46"/>
      <c r="L29" s="57"/>
      <c r="M29" s="57"/>
      <c r="N29" s="47">
        <f t="shared" si="0"/>
        <v>0</v>
      </c>
      <c r="O29" s="47"/>
      <c r="P29" s="47">
        <f t="shared" si="1"/>
        <v>0</v>
      </c>
    </row>
    <row r="30" spans="1:16" s="4" customFormat="1" ht="13.5" customHeight="1" x14ac:dyDescent="0.2">
      <c r="A30" s="91"/>
      <c r="B30" s="50"/>
      <c r="C30" s="7"/>
      <c r="D30" s="51"/>
      <c r="E30" s="51"/>
      <c r="F30" s="51"/>
      <c r="G30" s="50"/>
      <c r="H30" s="50"/>
      <c r="I30" s="50"/>
      <c r="J30" s="50"/>
      <c r="K30" s="50"/>
      <c r="L30" s="59"/>
      <c r="M30" s="50"/>
      <c r="N30" s="95"/>
      <c r="O30" s="95"/>
      <c r="P30" s="95"/>
    </row>
    <row r="31" spans="1:16" s="4" customFormat="1" ht="13.5" customHeight="1" x14ac:dyDescent="0.25">
      <c r="A31" s="66"/>
      <c r="B31" s="7"/>
      <c r="C31" s="7"/>
      <c r="D31" s="20"/>
      <c r="E31" s="20"/>
      <c r="F31" s="20"/>
      <c r="G31" s="50"/>
      <c r="H31" s="7"/>
      <c r="I31" s="7"/>
      <c r="J31" s="7"/>
      <c r="K31" s="7"/>
      <c r="L31"/>
      <c r="M31" s="78"/>
      <c r="N31" s="78"/>
      <c r="O31" s="96"/>
      <c r="P31" s="96"/>
    </row>
    <row r="32" spans="1:16" s="4" customFormat="1" ht="15" x14ac:dyDescent="0.25">
      <c r="A32" s="18" t="s">
        <v>30</v>
      </c>
      <c r="B32"/>
      <c r="C32"/>
      <c r="D32"/>
      <c r="E32"/>
      <c r="F32"/>
      <c r="G32" s="49"/>
      <c r="H32"/>
      <c r="I32"/>
      <c r="J32"/>
      <c r="K32"/>
      <c r="L32"/>
      <c r="M32"/>
    </row>
    <row r="33" spans="1:16" x14ac:dyDescent="0.2">
      <c r="A33" s="109" t="s">
        <v>480</v>
      </c>
      <c r="B33" s="46" t="s">
        <v>32</v>
      </c>
      <c r="C33" s="22" t="s">
        <v>158</v>
      </c>
      <c r="D33" s="55"/>
      <c r="E33" s="55">
        <v>8</v>
      </c>
      <c r="F33" s="55">
        <v>9</v>
      </c>
      <c r="G33" s="55">
        <v>4</v>
      </c>
      <c r="H33" s="55">
        <v>5</v>
      </c>
      <c r="I33" s="55"/>
      <c r="J33" s="55">
        <v>5</v>
      </c>
      <c r="K33" s="55">
        <v>4</v>
      </c>
      <c r="L33" s="55">
        <v>6</v>
      </c>
      <c r="M33" s="55"/>
      <c r="N33" s="47">
        <f t="shared" ref="N33:N52" si="2">SUM(D33:M33)</f>
        <v>41</v>
      </c>
      <c r="O33" s="47">
        <f>+N33-G33</f>
        <v>37</v>
      </c>
      <c r="P33" s="47">
        <f t="shared" ref="P33:P52" si="3">COUNT(D33:M33)</f>
        <v>7</v>
      </c>
    </row>
    <row r="34" spans="1:16" s="8" customFormat="1" x14ac:dyDescent="0.2">
      <c r="A34" s="6" t="s">
        <v>790</v>
      </c>
      <c r="B34" s="57" t="s">
        <v>32</v>
      </c>
      <c r="C34" s="6" t="s">
        <v>498</v>
      </c>
      <c r="D34" s="55">
        <v>5</v>
      </c>
      <c r="E34" s="55">
        <v>4</v>
      </c>
      <c r="F34" s="55"/>
      <c r="G34" s="55">
        <v>2</v>
      </c>
      <c r="H34" s="55"/>
      <c r="I34" s="55"/>
      <c r="J34" s="55"/>
      <c r="K34" s="55"/>
      <c r="L34" s="55">
        <v>4</v>
      </c>
      <c r="M34" s="55">
        <v>7</v>
      </c>
      <c r="N34" s="47">
        <f t="shared" si="2"/>
        <v>22</v>
      </c>
      <c r="O34" s="47">
        <f>+N34</f>
        <v>22</v>
      </c>
      <c r="P34" s="47">
        <f t="shared" si="3"/>
        <v>5</v>
      </c>
    </row>
    <row r="35" spans="1:16" x14ac:dyDescent="0.2">
      <c r="A35" s="22" t="s">
        <v>391</v>
      </c>
      <c r="B35" s="46" t="s">
        <v>32</v>
      </c>
      <c r="C35" s="22" t="s">
        <v>42</v>
      </c>
      <c r="D35" s="55">
        <v>4</v>
      </c>
      <c r="E35" s="55"/>
      <c r="F35" s="55"/>
      <c r="G35" s="55">
        <v>3</v>
      </c>
      <c r="H35" s="55"/>
      <c r="I35" s="55"/>
      <c r="J35" s="55">
        <v>7</v>
      </c>
      <c r="K35" s="55"/>
      <c r="L35" s="55">
        <v>2</v>
      </c>
      <c r="M35" s="55">
        <v>5</v>
      </c>
      <c r="N35" s="47">
        <f t="shared" si="2"/>
        <v>21</v>
      </c>
      <c r="O35" s="47">
        <f>+N35</f>
        <v>21</v>
      </c>
      <c r="P35" s="47">
        <f t="shared" si="3"/>
        <v>5</v>
      </c>
    </row>
    <row r="36" spans="1:16" s="8" customFormat="1" x14ac:dyDescent="0.2">
      <c r="A36" s="11" t="s">
        <v>226</v>
      </c>
      <c r="B36" s="46" t="s">
        <v>32</v>
      </c>
      <c r="C36" s="12" t="s">
        <v>114</v>
      </c>
      <c r="D36" s="46">
        <v>6</v>
      </c>
      <c r="E36" s="46">
        <v>7</v>
      </c>
      <c r="F36" s="46">
        <v>10</v>
      </c>
      <c r="G36" s="46"/>
      <c r="H36" s="46">
        <v>4</v>
      </c>
      <c r="I36" s="46"/>
      <c r="J36" s="46"/>
      <c r="K36" s="46"/>
      <c r="L36" s="46"/>
      <c r="M36" s="46"/>
      <c r="N36" s="47">
        <f t="shared" si="2"/>
        <v>27</v>
      </c>
      <c r="O36" s="47"/>
      <c r="P36" s="47">
        <f t="shared" si="3"/>
        <v>4</v>
      </c>
    </row>
    <row r="37" spans="1:16" x14ac:dyDescent="0.2">
      <c r="A37" s="5" t="s">
        <v>478</v>
      </c>
      <c r="B37" s="61" t="s">
        <v>201</v>
      </c>
      <c r="C37" s="5"/>
      <c r="D37" s="61"/>
      <c r="E37" s="61">
        <v>10</v>
      </c>
      <c r="F37" s="61">
        <v>8</v>
      </c>
      <c r="G37" s="61"/>
      <c r="H37" s="61"/>
      <c r="I37" s="61"/>
      <c r="J37" s="61"/>
      <c r="K37" s="61"/>
      <c r="L37" s="61"/>
      <c r="M37" s="61"/>
      <c r="N37" s="62">
        <f t="shared" si="2"/>
        <v>18</v>
      </c>
      <c r="O37" s="62"/>
      <c r="P37" s="62">
        <f t="shared" si="3"/>
        <v>2</v>
      </c>
    </row>
    <row r="38" spans="1:16" s="8" customFormat="1" ht="12" customHeight="1" x14ac:dyDescent="0.2">
      <c r="A38" s="22" t="s">
        <v>147</v>
      </c>
      <c r="B38" s="46" t="s">
        <v>32</v>
      </c>
      <c r="C38" s="22" t="s">
        <v>252</v>
      </c>
      <c r="D38" s="55"/>
      <c r="E38" s="55">
        <v>6</v>
      </c>
      <c r="F38" s="55">
        <v>7</v>
      </c>
      <c r="G38" s="55"/>
      <c r="H38" s="55">
        <v>3</v>
      </c>
      <c r="I38" s="55"/>
      <c r="J38" s="55"/>
      <c r="K38" s="55"/>
      <c r="L38" s="55"/>
      <c r="M38" s="55"/>
      <c r="N38" s="47">
        <f t="shared" si="2"/>
        <v>16</v>
      </c>
      <c r="O38" s="47"/>
      <c r="P38" s="47">
        <f t="shared" si="3"/>
        <v>3</v>
      </c>
    </row>
    <row r="39" spans="1:16" ht="11.25" customHeight="1" x14ac:dyDescent="0.2">
      <c r="A39" s="22" t="s">
        <v>169</v>
      </c>
      <c r="B39" s="46" t="s">
        <v>32</v>
      </c>
      <c r="C39" s="22" t="s">
        <v>175</v>
      </c>
      <c r="D39" s="46">
        <v>3</v>
      </c>
      <c r="E39" s="46">
        <v>5</v>
      </c>
      <c r="F39" s="46"/>
      <c r="G39" s="46"/>
      <c r="H39" s="46"/>
      <c r="I39" s="46"/>
      <c r="J39" s="46"/>
      <c r="K39" s="46"/>
      <c r="L39" s="46"/>
      <c r="M39" s="46">
        <v>6</v>
      </c>
      <c r="N39" s="47">
        <f t="shared" si="2"/>
        <v>14</v>
      </c>
      <c r="O39" s="47"/>
      <c r="P39" s="47">
        <f t="shared" si="3"/>
        <v>3</v>
      </c>
    </row>
    <row r="40" spans="1:16" s="8" customFormat="1" ht="11.25" customHeight="1" x14ac:dyDescent="0.2">
      <c r="A40" s="22" t="s">
        <v>343</v>
      </c>
      <c r="B40" s="46" t="s">
        <v>32</v>
      </c>
      <c r="C40" s="22" t="s">
        <v>344</v>
      </c>
      <c r="D40" s="46">
        <v>2</v>
      </c>
      <c r="E40" s="46">
        <v>3</v>
      </c>
      <c r="F40" s="46">
        <v>6</v>
      </c>
      <c r="G40" s="46"/>
      <c r="H40" s="46">
        <v>2</v>
      </c>
      <c r="I40" s="46"/>
      <c r="J40" s="46"/>
      <c r="K40" s="46"/>
      <c r="L40" s="46"/>
      <c r="M40" s="46"/>
      <c r="N40" s="47">
        <f t="shared" si="2"/>
        <v>13</v>
      </c>
      <c r="O40" s="47"/>
      <c r="P40" s="47">
        <f t="shared" si="3"/>
        <v>4</v>
      </c>
    </row>
    <row r="41" spans="1:16" ht="10.5" customHeight="1" x14ac:dyDescent="0.2">
      <c r="A41" s="5" t="s">
        <v>479</v>
      </c>
      <c r="B41" s="61" t="s">
        <v>201</v>
      </c>
      <c r="C41" s="5"/>
      <c r="D41" s="61"/>
      <c r="E41" s="61">
        <v>9</v>
      </c>
      <c r="F41" s="61">
        <v>2</v>
      </c>
      <c r="G41" s="61"/>
      <c r="H41" s="61"/>
      <c r="I41" s="61"/>
      <c r="J41" s="61"/>
      <c r="K41" s="61"/>
      <c r="L41" s="61"/>
      <c r="M41" s="61"/>
      <c r="N41" s="62">
        <f t="shared" si="2"/>
        <v>11</v>
      </c>
      <c r="O41" s="62"/>
      <c r="P41" s="62">
        <f t="shared" si="3"/>
        <v>2</v>
      </c>
    </row>
    <row r="42" spans="1:16" s="8" customFormat="1" x14ac:dyDescent="0.2">
      <c r="A42" s="22" t="s">
        <v>345</v>
      </c>
      <c r="B42" s="46" t="s">
        <v>32</v>
      </c>
      <c r="C42" s="22" t="s">
        <v>344</v>
      </c>
      <c r="D42" s="55">
        <v>7</v>
      </c>
      <c r="E42" s="55" t="s">
        <v>390</v>
      </c>
      <c r="F42" s="55">
        <v>3</v>
      </c>
      <c r="G42" s="55"/>
      <c r="H42" s="55">
        <v>1</v>
      </c>
      <c r="I42" s="55"/>
      <c r="J42" s="55"/>
      <c r="K42" s="55"/>
      <c r="L42" s="55"/>
      <c r="M42" s="55"/>
      <c r="N42" s="47">
        <f t="shared" si="2"/>
        <v>11</v>
      </c>
      <c r="O42" s="47"/>
      <c r="P42" s="47">
        <f t="shared" si="3"/>
        <v>3</v>
      </c>
    </row>
    <row r="43" spans="1:16" x14ac:dyDescent="0.2">
      <c r="A43" s="22" t="s">
        <v>737</v>
      </c>
      <c r="B43" s="55" t="s">
        <v>32</v>
      </c>
      <c r="C43" s="22"/>
      <c r="D43" s="22"/>
      <c r="E43" s="22"/>
      <c r="F43" s="22"/>
      <c r="G43" s="22"/>
      <c r="H43" s="22"/>
      <c r="I43" s="22"/>
      <c r="J43" s="22"/>
      <c r="K43" s="22"/>
      <c r="L43" s="55">
        <v>7</v>
      </c>
      <c r="M43" s="55"/>
      <c r="N43" s="47">
        <f t="shared" si="2"/>
        <v>7</v>
      </c>
      <c r="O43" s="47"/>
      <c r="P43" s="47">
        <f t="shared" si="3"/>
        <v>1</v>
      </c>
    </row>
    <row r="44" spans="1:16" s="8" customFormat="1" x14ac:dyDescent="0.2">
      <c r="A44" s="22" t="s">
        <v>739</v>
      </c>
      <c r="B44" s="46" t="s">
        <v>32</v>
      </c>
      <c r="C44" s="22" t="s">
        <v>115</v>
      </c>
      <c r="D44" s="22"/>
      <c r="E44" s="22"/>
      <c r="F44" s="22"/>
      <c r="G44" s="22"/>
      <c r="H44" s="22"/>
      <c r="I44" s="22"/>
      <c r="J44" s="22"/>
      <c r="K44" s="22"/>
      <c r="L44" s="55">
        <v>3</v>
      </c>
      <c r="M44" s="55">
        <v>4</v>
      </c>
      <c r="N44" s="47">
        <f t="shared" si="2"/>
        <v>7</v>
      </c>
      <c r="O44" s="47"/>
      <c r="P44" s="47">
        <f t="shared" si="3"/>
        <v>2</v>
      </c>
    </row>
    <row r="45" spans="1:16" x14ac:dyDescent="0.2">
      <c r="A45" s="5" t="s">
        <v>573</v>
      </c>
      <c r="B45" s="61" t="s">
        <v>117</v>
      </c>
      <c r="C45" s="5"/>
      <c r="D45" s="5"/>
      <c r="E45" s="5"/>
      <c r="F45" s="61">
        <v>5</v>
      </c>
      <c r="G45" s="5"/>
      <c r="H45" s="5"/>
      <c r="I45" s="5"/>
      <c r="J45" s="5"/>
      <c r="K45" s="5"/>
      <c r="L45" s="61"/>
      <c r="M45" s="61"/>
      <c r="N45" s="62">
        <f t="shared" si="2"/>
        <v>5</v>
      </c>
      <c r="O45" s="62"/>
      <c r="P45" s="62">
        <f t="shared" si="3"/>
        <v>1</v>
      </c>
    </row>
    <row r="46" spans="1:16" x14ac:dyDescent="0.2">
      <c r="A46" s="22" t="s">
        <v>738</v>
      </c>
      <c r="B46" s="46" t="s">
        <v>32</v>
      </c>
      <c r="C46" s="22" t="s">
        <v>788</v>
      </c>
      <c r="D46" s="22"/>
      <c r="E46" s="22"/>
      <c r="F46" s="22"/>
      <c r="G46" s="22"/>
      <c r="H46" s="22"/>
      <c r="I46" s="22"/>
      <c r="J46" s="22"/>
      <c r="K46" s="22"/>
      <c r="L46" s="55">
        <v>5</v>
      </c>
      <c r="M46" s="55" t="s">
        <v>390</v>
      </c>
      <c r="N46" s="47">
        <f t="shared" si="2"/>
        <v>5</v>
      </c>
      <c r="O46" s="47"/>
      <c r="P46" s="47">
        <f t="shared" si="3"/>
        <v>1</v>
      </c>
    </row>
    <row r="47" spans="1:16" x14ac:dyDescent="0.2">
      <c r="A47" s="22" t="s">
        <v>574</v>
      </c>
      <c r="B47" s="46" t="s">
        <v>32</v>
      </c>
      <c r="C47" s="22" t="s">
        <v>575</v>
      </c>
      <c r="D47" s="22"/>
      <c r="E47" s="55" t="s">
        <v>390</v>
      </c>
      <c r="F47" s="55">
        <v>4</v>
      </c>
      <c r="G47" s="22"/>
      <c r="H47" s="22"/>
      <c r="I47" s="22"/>
      <c r="J47" s="22"/>
      <c r="K47" s="22"/>
      <c r="L47" s="55"/>
      <c r="M47" s="55"/>
      <c r="N47" s="47">
        <f t="shared" si="2"/>
        <v>4</v>
      </c>
      <c r="O47" s="47"/>
      <c r="P47" s="47">
        <f t="shared" si="3"/>
        <v>1</v>
      </c>
    </row>
    <row r="48" spans="1:16" x14ac:dyDescent="0.2">
      <c r="A48" s="6" t="s">
        <v>719</v>
      </c>
      <c r="B48" s="46" t="s">
        <v>32</v>
      </c>
      <c r="C48" s="22" t="s">
        <v>720</v>
      </c>
      <c r="D48" s="22"/>
      <c r="E48" s="22"/>
      <c r="F48" s="22"/>
      <c r="G48" s="22"/>
      <c r="H48" s="22"/>
      <c r="I48" s="22"/>
      <c r="J48" s="22"/>
      <c r="K48" s="55">
        <v>1</v>
      </c>
      <c r="L48" s="55"/>
      <c r="M48" s="55">
        <v>3</v>
      </c>
      <c r="N48" s="47">
        <f t="shared" si="2"/>
        <v>4</v>
      </c>
      <c r="O48" s="47"/>
      <c r="P48" s="47">
        <f t="shared" si="3"/>
        <v>2</v>
      </c>
    </row>
    <row r="49" spans="1:16" x14ac:dyDescent="0.2">
      <c r="A49" s="12" t="s">
        <v>202</v>
      </c>
      <c r="B49" s="46" t="s">
        <v>32</v>
      </c>
      <c r="C49" s="22" t="s">
        <v>203</v>
      </c>
      <c r="D49" s="46" t="s">
        <v>390</v>
      </c>
      <c r="E49" s="46"/>
      <c r="F49" s="46"/>
      <c r="G49" s="46"/>
      <c r="H49" s="46"/>
      <c r="I49" s="46"/>
      <c r="J49" s="46"/>
      <c r="K49" s="46"/>
      <c r="L49" s="46"/>
      <c r="M49" s="46">
        <v>2</v>
      </c>
      <c r="N49" s="47">
        <f t="shared" si="2"/>
        <v>2</v>
      </c>
      <c r="O49" s="47"/>
      <c r="P49" s="47">
        <f t="shared" si="3"/>
        <v>1</v>
      </c>
    </row>
    <row r="50" spans="1:16" x14ac:dyDescent="0.2">
      <c r="A50" s="22" t="s">
        <v>576</v>
      </c>
      <c r="B50" s="46" t="s">
        <v>32</v>
      </c>
      <c r="C50" s="22" t="s">
        <v>577</v>
      </c>
      <c r="D50" s="22"/>
      <c r="E50" s="22"/>
      <c r="F50" s="55">
        <v>1</v>
      </c>
      <c r="G50" s="22"/>
      <c r="H50" s="22"/>
      <c r="I50" s="22"/>
      <c r="J50" s="22"/>
      <c r="K50" s="22"/>
      <c r="L50" s="55"/>
      <c r="M50" s="55"/>
      <c r="N50" s="47">
        <f t="shared" si="2"/>
        <v>1</v>
      </c>
      <c r="O50" s="47"/>
      <c r="P50" s="47">
        <f t="shared" si="3"/>
        <v>1</v>
      </c>
    </row>
    <row r="51" spans="1:16" x14ac:dyDescent="0.2">
      <c r="A51" s="12" t="s">
        <v>598</v>
      </c>
      <c r="B51" s="46" t="s">
        <v>32</v>
      </c>
      <c r="C51" s="22" t="s">
        <v>100</v>
      </c>
      <c r="D51" s="46"/>
      <c r="E51" s="46"/>
      <c r="F51" s="46"/>
      <c r="G51" s="46">
        <v>1</v>
      </c>
      <c r="H51" s="46"/>
      <c r="I51" s="46"/>
      <c r="J51" s="46"/>
      <c r="K51" s="46"/>
      <c r="L51" s="46"/>
      <c r="M51" s="46"/>
      <c r="N51" s="47">
        <f t="shared" si="2"/>
        <v>1</v>
      </c>
      <c r="O51" s="47"/>
      <c r="P51" s="47">
        <f t="shared" si="3"/>
        <v>1</v>
      </c>
    </row>
    <row r="52" spans="1:16" x14ac:dyDescent="0.2">
      <c r="A52" s="22" t="s">
        <v>740</v>
      </c>
      <c r="B52" s="46" t="s">
        <v>32</v>
      </c>
      <c r="C52" s="22" t="s">
        <v>839</v>
      </c>
      <c r="D52" s="22"/>
      <c r="E52" s="22"/>
      <c r="F52" s="22"/>
      <c r="G52" s="22"/>
      <c r="H52" s="22"/>
      <c r="I52" s="22"/>
      <c r="J52" s="22"/>
      <c r="K52" s="22"/>
      <c r="L52" s="55" t="s">
        <v>437</v>
      </c>
      <c r="M52" s="55"/>
      <c r="N52" s="47">
        <f t="shared" si="2"/>
        <v>0</v>
      </c>
      <c r="O52" s="47"/>
      <c r="P52" s="47">
        <f t="shared" si="3"/>
        <v>0</v>
      </c>
    </row>
  </sheetData>
  <sortState xmlns:xlrd2="http://schemas.microsoft.com/office/spreadsheetml/2017/richdata2" ref="A5:P29">
    <sortCondition descending="1" ref="O5:O29"/>
    <sortCondition descending="1" ref="N5:N29"/>
  </sortState>
  <mergeCells count="3">
    <mergeCell ref="N1:N3"/>
    <mergeCell ref="O1:O3"/>
    <mergeCell ref="P1:P3"/>
  </mergeCells>
  <pageMargins left="0.70866141732283472" right="0.70866141732283472" top="0.78740157480314965" bottom="0.78740157480314965" header="0.31496062992125984" footer="0.31496062992125984"/>
  <pageSetup paperSize="9" scale="7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50C84E-EB08-45C6-B478-8630BFAED008}">
  <sheetPr>
    <pageSetUpPr fitToPage="1"/>
  </sheetPr>
  <dimension ref="A1:P20"/>
  <sheetViews>
    <sheetView showGridLines="0" workbookViewId="0">
      <selection activeCell="A12" sqref="A12"/>
    </sheetView>
  </sheetViews>
  <sheetFormatPr defaultRowHeight="11.25" x14ac:dyDescent="0.2"/>
  <cols>
    <col min="1" max="1" width="21.7109375" style="1" customWidth="1"/>
    <col min="2" max="16384" width="9.140625" style="1"/>
  </cols>
  <sheetData>
    <row r="1" spans="1:16" s="2" customFormat="1" ht="15" customHeight="1" x14ac:dyDescent="0.2">
      <c r="A1" s="26"/>
      <c r="B1" s="27"/>
      <c r="C1" s="27"/>
      <c r="D1" s="29" t="s">
        <v>376</v>
      </c>
      <c r="E1" s="79" t="s">
        <v>377</v>
      </c>
      <c r="F1" s="24" t="s">
        <v>378</v>
      </c>
      <c r="G1" s="24" t="s">
        <v>379</v>
      </c>
      <c r="H1" s="24" t="s">
        <v>380</v>
      </c>
      <c r="I1" s="24" t="s">
        <v>381</v>
      </c>
      <c r="J1" s="24" t="s">
        <v>695</v>
      </c>
      <c r="K1" s="24" t="s">
        <v>382</v>
      </c>
      <c r="L1" s="24" t="s">
        <v>384</v>
      </c>
      <c r="M1" s="25" t="s">
        <v>383</v>
      </c>
      <c r="N1" s="265" t="s">
        <v>2</v>
      </c>
      <c r="O1" s="268" t="s">
        <v>21</v>
      </c>
      <c r="P1" s="265" t="s">
        <v>3</v>
      </c>
    </row>
    <row r="2" spans="1:16" s="2" customFormat="1" ht="57.75" customHeight="1" x14ac:dyDescent="0.2">
      <c r="A2" s="28" t="s">
        <v>9</v>
      </c>
      <c r="B2" s="27"/>
      <c r="C2" s="27"/>
      <c r="D2" s="30" t="s">
        <v>218</v>
      </c>
      <c r="E2" s="23" t="s">
        <v>217</v>
      </c>
      <c r="F2" s="23" t="s">
        <v>220</v>
      </c>
      <c r="G2" s="23" t="s">
        <v>221</v>
      </c>
      <c r="H2" s="23" t="s">
        <v>326</v>
      </c>
      <c r="I2" s="23" t="s">
        <v>1</v>
      </c>
      <c r="J2" s="23" t="s">
        <v>0</v>
      </c>
      <c r="K2" s="23" t="s">
        <v>580</v>
      </c>
      <c r="L2" s="36" t="s">
        <v>222</v>
      </c>
      <c r="M2" s="37" t="s">
        <v>140</v>
      </c>
      <c r="N2" s="266"/>
      <c r="O2" s="269"/>
      <c r="P2" s="266"/>
    </row>
    <row r="3" spans="1:16" s="2" customFormat="1" ht="12" x14ac:dyDescent="0.2">
      <c r="A3" s="31" t="s">
        <v>5</v>
      </c>
      <c r="B3" s="32" t="s">
        <v>31</v>
      </c>
      <c r="C3" s="33" t="s">
        <v>4</v>
      </c>
      <c r="D3" s="80">
        <v>1</v>
      </c>
      <c r="E3" s="81">
        <v>2</v>
      </c>
      <c r="F3" s="82">
        <v>3</v>
      </c>
      <c r="G3" s="82">
        <v>4</v>
      </c>
      <c r="H3" s="82">
        <v>5</v>
      </c>
      <c r="I3" s="82">
        <v>6</v>
      </c>
      <c r="J3" s="82">
        <v>7</v>
      </c>
      <c r="K3" s="82">
        <v>8</v>
      </c>
      <c r="L3" s="82">
        <v>9</v>
      </c>
      <c r="M3" s="83">
        <v>10</v>
      </c>
      <c r="N3" s="267"/>
      <c r="O3" s="270"/>
      <c r="P3" s="267"/>
    </row>
    <row r="4" spans="1:16" ht="15" x14ac:dyDescent="0.25">
      <c r="A4" s="18" t="s">
        <v>29</v>
      </c>
      <c r="B4"/>
      <c r="C4"/>
      <c r="D4"/>
      <c r="E4"/>
      <c r="F4"/>
      <c r="G4"/>
      <c r="H4"/>
      <c r="I4"/>
      <c r="J4"/>
      <c r="K4"/>
      <c r="L4"/>
      <c r="M4"/>
      <c r="N4"/>
    </row>
    <row r="5" spans="1:16" x14ac:dyDescent="0.2">
      <c r="A5" s="107" t="s">
        <v>659</v>
      </c>
      <c r="B5" s="52" t="s">
        <v>32</v>
      </c>
      <c r="C5" s="12" t="s">
        <v>660</v>
      </c>
      <c r="D5" s="46"/>
      <c r="E5" s="46"/>
      <c r="F5" s="46"/>
      <c r="G5" s="46"/>
      <c r="H5" s="46">
        <v>9</v>
      </c>
      <c r="I5" s="46">
        <v>2</v>
      </c>
      <c r="J5" s="46"/>
      <c r="K5" s="46">
        <v>2</v>
      </c>
      <c r="L5" s="46">
        <v>3</v>
      </c>
      <c r="M5" s="46">
        <v>3</v>
      </c>
      <c r="N5" s="47">
        <f>SUM(D5:M5)</f>
        <v>19</v>
      </c>
      <c r="O5" s="47">
        <f>+N5</f>
        <v>19</v>
      </c>
      <c r="P5" s="47">
        <f>COUNT(D5:M5)</f>
        <v>5</v>
      </c>
    </row>
    <row r="6" spans="1:16" x14ac:dyDescent="0.2">
      <c r="A6" s="17" t="s">
        <v>601</v>
      </c>
      <c r="B6" s="52" t="s">
        <v>32</v>
      </c>
      <c r="C6" s="12" t="s">
        <v>602</v>
      </c>
      <c r="D6" s="46"/>
      <c r="E6" s="46"/>
      <c r="F6" s="46"/>
      <c r="G6" s="46">
        <v>1</v>
      </c>
      <c r="H6" s="46">
        <v>1</v>
      </c>
      <c r="I6" s="46"/>
      <c r="J6" s="46">
        <v>4</v>
      </c>
      <c r="K6" s="46">
        <v>1</v>
      </c>
      <c r="L6" s="46">
        <v>1</v>
      </c>
      <c r="M6" s="46">
        <v>2</v>
      </c>
      <c r="N6" s="47">
        <f>SUM(D6:M6)</f>
        <v>10</v>
      </c>
      <c r="O6" s="47">
        <f>+N6</f>
        <v>10</v>
      </c>
      <c r="P6" s="47">
        <f>COUNT(D6:M6)</f>
        <v>6</v>
      </c>
    </row>
    <row r="7" spans="1:16" x14ac:dyDescent="0.2">
      <c r="A7" s="17" t="s">
        <v>481</v>
      </c>
      <c r="B7" s="52" t="s">
        <v>32</v>
      </c>
      <c r="C7" s="12"/>
      <c r="D7" s="46"/>
      <c r="E7" s="46">
        <v>4</v>
      </c>
      <c r="F7" s="46"/>
      <c r="G7" s="46"/>
      <c r="H7" s="46"/>
      <c r="I7" s="46"/>
      <c r="J7" s="46"/>
      <c r="K7" s="46"/>
      <c r="L7" s="46"/>
      <c r="M7" s="46"/>
      <c r="N7" s="47">
        <f>SUM(D7:M7)</f>
        <v>4</v>
      </c>
      <c r="O7" s="47"/>
      <c r="P7" s="47">
        <f>COUNT(D7:M7)</f>
        <v>1</v>
      </c>
    </row>
    <row r="8" spans="1:16" x14ac:dyDescent="0.2">
      <c r="A8" s="96"/>
      <c r="B8" s="50"/>
      <c r="C8" s="7"/>
      <c r="D8" s="51"/>
      <c r="E8" s="51"/>
      <c r="F8" s="51"/>
      <c r="G8" s="51"/>
      <c r="H8" s="51"/>
      <c r="I8" s="51"/>
      <c r="J8" s="51"/>
      <c r="K8" s="51"/>
      <c r="L8" s="51"/>
      <c r="M8" s="51"/>
      <c r="N8" s="95"/>
      <c r="O8" s="95"/>
      <c r="P8" s="95"/>
    </row>
    <row r="9" spans="1:16" s="4" customFormat="1" ht="15" x14ac:dyDescent="0.25">
      <c r="A9" s="19"/>
      <c r="B9" s="50"/>
      <c r="C9" s="7"/>
      <c r="D9" s="51"/>
      <c r="E9" s="51"/>
      <c r="F9" s="51"/>
      <c r="G9" s="50"/>
      <c r="H9" s="50"/>
      <c r="I9" s="50"/>
      <c r="J9" s="50"/>
      <c r="K9" s="50"/>
      <c r="L9" s="49"/>
      <c r="M9" s="49"/>
      <c r="N9" s="49"/>
      <c r="O9" s="53"/>
      <c r="P9" s="53"/>
    </row>
    <row r="10" spans="1:16" s="4" customFormat="1" ht="15" x14ac:dyDescent="0.25">
      <c r="A10" s="18" t="s">
        <v>30</v>
      </c>
      <c r="B10" s="49"/>
      <c r="C10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53"/>
      <c r="O10" s="53"/>
      <c r="P10" s="53"/>
    </row>
    <row r="11" spans="1:16" x14ac:dyDescent="0.2">
      <c r="A11" s="110" t="s">
        <v>847</v>
      </c>
      <c r="B11" s="52" t="s">
        <v>32</v>
      </c>
      <c r="C11" s="12" t="s">
        <v>359</v>
      </c>
      <c r="D11" s="55">
        <v>5</v>
      </c>
      <c r="E11" s="55">
        <v>5</v>
      </c>
      <c r="F11" s="55">
        <v>7</v>
      </c>
      <c r="G11" s="55">
        <v>3</v>
      </c>
      <c r="H11" s="55"/>
      <c r="I11" s="55"/>
      <c r="J11" s="55">
        <v>7</v>
      </c>
      <c r="K11" s="55"/>
      <c r="L11" s="55"/>
      <c r="M11" s="55" t="s">
        <v>427</v>
      </c>
      <c r="N11" s="47">
        <f t="shared" ref="N11:N20" si="0">SUM(D11:M11)</f>
        <v>27</v>
      </c>
      <c r="O11" s="47">
        <f>+N11</f>
        <v>27</v>
      </c>
      <c r="P11" s="47">
        <f t="shared" ref="P11:P20" si="1">COUNT(D11:M11)</f>
        <v>5</v>
      </c>
    </row>
    <row r="12" spans="1:16" x14ac:dyDescent="0.2">
      <c r="A12" s="22" t="s">
        <v>162</v>
      </c>
      <c r="B12" s="52" t="s">
        <v>32</v>
      </c>
      <c r="C12" s="12" t="s">
        <v>44</v>
      </c>
      <c r="D12" s="46">
        <v>6</v>
      </c>
      <c r="E12" s="46"/>
      <c r="F12" s="46">
        <v>6</v>
      </c>
      <c r="G12" s="46"/>
      <c r="H12" s="46"/>
      <c r="I12" s="46"/>
      <c r="J12" s="46">
        <v>6</v>
      </c>
      <c r="K12" s="46"/>
      <c r="L12" s="46">
        <v>4</v>
      </c>
      <c r="M12" s="46"/>
      <c r="N12" s="47">
        <f t="shared" si="0"/>
        <v>22</v>
      </c>
      <c r="O12" s="47"/>
      <c r="P12" s="47">
        <f t="shared" si="1"/>
        <v>4</v>
      </c>
    </row>
    <row r="13" spans="1:16" x14ac:dyDescent="0.2">
      <c r="A13" s="22" t="s">
        <v>394</v>
      </c>
      <c r="B13" s="55" t="s">
        <v>32</v>
      </c>
      <c r="C13" s="22" t="s">
        <v>149</v>
      </c>
      <c r="D13" s="55">
        <v>4</v>
      </c>
      <c r="E13" s="55">
        <v>6</v>
      </c>
      <c r="F13" s="55">
        <v>3</v>
      </c>
      <c r="G13" s="55"/>
      <c r="H13" s="55">
        <v>4</v>
      </c>
      <c r="I13" s="55"/>
      <c r="J13" s="55"/>
      <c r="K13" s="55"/>
      <c r="L13" s="55"/>
      <c r="M13" s="55"/>
      <c r="N13" s="47">
        <f t="shared" si="0"/>
        <v>17</v>
      </c>
      <c r="O13" s="47"/>
      <c r="P13" s="47">
        <f t="shared" si="1"/>
        <v>4</v>
      </c>
    </row>
    <row r="14" spans="1:16" x14ac:dyDescent="0.2">
      <c r="A14" s="11" t="s">
        <v>288</v>
      </c>
      <c r="B14" s="52" t="s">
        <v>32</v>
      </c>
      <c r="C14" s="12" t="s">
        <v>44</v>
      </c>
      <c r="D14" s="46">
        <v>3</v>
      </c>
      <c r="E14" s="46" t="s">
        <v>390</v>
      </c>
      <c r="F14" s="46">
        <v>4</v>
      </c>
      <c r="G14" s="46"/>
      <c r="H14" s="46">
        <v>8</v>
      </c>
      <c r="I14" s="46"/>
      <c r="J14" s="46"/>
      <c r="K14" s="46"/>
      <c r="L14" s="46"/>
      <c r="M14" s="46"/>
      <c r="N14" s="47">
        <f t="shared" si="0"/>
        <v>15</v>
      </c>
      <c r="O14" s="47"/>
      <c r="P14" s="47">
        <f t="shared" si="1"/>
        <v>3</v>
      </c>
    </row>
    <row r="15" spans="1:16" x14ac:dyDescent="0.2">
      <c r="A15" s="11" t="s">
        <v>227</v>
      </c>
      <c r="B15" s="52" t="s">
        <v>32</v>
      </c>
      <c r="C15" s="12" t="s">
        <v>43</v>
      </c>
      <c r="D15" s="46"/>
      <c r="E15" s="46">
        <v>3</v>
      </c>
      <c r="F15" s="46">
        <v>2</v>
      </c>
      <c r="G15" s="46"/>
      <c r="H15" s="46">
        <v>6</v>
      </c>
      <c r="I15" s="46"/>
      <c r="J15" s="46"/>
      <c r="K15" s="46"/>
      <c r="L15" s="46"/>
      <c r="M15" s="46"/>
      <c r="N15" s="47">
        <f t="shared" si="0"/>
        <v>11</v>
      </c>
      <c r="O15" s="47"/>
      <c r="P15" s="47">
        <f t="shared" si="1"/>
        <v>3</v>
      </c>
    </row>
    <row r="16" spans="1:16" x14ac:dyDescent="0.2">
      <c r="A16" s="11" t="s">
        <v>348</v>
      </c>
      <c r="B16" s="55" t="s">
        <v>32</v>
      </c>
      <c r="C16" s="22" t="s">
        <v>44</v>
      </c>
      <c r="D16" s="55">
        <v>2</v>
      </c>
      <c r="E16" s="55"/>
      <c r="F16" s="55" t="s">
        <v>390</v>
      </c>
      <c r="G16" s="55"/>
      <c r="H16" s="55">
        <v>7</v>
      </c>
      <c r="I16" s="55"/>
      <c r="J16" s="55" t="s">
        <v>404</v>
      </c>
      <c r="K16" s="55"/>
      <c r="L16" s="55">
        <v>2</v>
      </c>
      <c r="M16" s="55"/>
      <c r="N16" s="47">
        <f t="shared" si="0"/>
        <v>11</v>
      </c>
      <c r="O16" s="47"/>
      <c r="P16" s="47">
        <f t="shared" si="1"/>
        <v>3</v>
      </c>
    </row>
    <row r="17" spans="1:16" x14ac:dyDescent="0.2">
      <c r="A17" s="22" t="s">
        <v>562</v>
      </c>
      <c r="B17" s="52" t="s">
        <v>32</v>
      </c>
      <c r="C17" s="12" t="s">
        <v>44</v>
      </c>
      <c r="D17" s="46"/>
      <c r="E17" s="46"/>
      <c r="F17" s="46">
        <v>5</v>
      </c>
      <c r="G17" s="46"/>
      <c r="H17" s="46">
        <v>3</v>
      </c>
      <c r="I17" s="46"/>
      <c r="J17" s="46" t="s">
        <v>427</v>
      </c>
      <c r="K17" s="46"/>
      <c r="L17" s="46"/>
      <c r="M17" s="46"/>
      <c r="N17" s="47">
        <f t="shared" si="0"/>
        <v>8</v>
      </c>
      <c r="O17" s="47"/>
      <c r="P17" s="47">
        <f t="shared" si="1"/>
        <v>2</v>
      </c>
    </row>
    <row r="18" spans="1:16" x14ac:dyDescent="0.2">
      <c r="A18" s="22" t="s">
        <v>396</v>
      </c>
      <c r="B18" s="55" t="s">
        <v>32</v>
      </c>
      <c r="C18" s="22" t="s">
        <v>395</v>
      </c>
      <c r="D18" s="55">
        <v>1</v>
      </c>
      <c r="E18" s="55" t="s">
        <v>390</v>
      </c>
      <c r="F18" s="55"/>
      <c r="G18" s="55"/>
      <c r="H18" s="55">
        <v>2</v>
      </c>
      <c r="I18" s="55"/>
      <c r="J18" s="55">
        <v>5</v>
      </c>
      <c r="K18" s="55"/>
      <c r="L18" s="55"/>
      <c r="M18" s="55"/>
      <c r="N18" s="47">
        <f t="shared" si="0"/>
        <v>8</v>
      </c>
      <c r="O18" s="47"/>
      <c r="P18" s="47">
        <f t="shared" si="1"/>
        <v>3</v>
      </c>
    </row>
    <row r="19" spans="1:16" x14ac:dyDescent="0.2">
      <c r="A19" s="22" t="s">
        <v>661</v>
      </c>
      <c r="B19" s="55" t="s">
        <v>32</v>
      </c>
      <c r="C19" s="22" t="s">
        <v>660</v>
      </c>
      <c r="D19" s="55"/>
      <c r="E19" s="55"/>
      <c r="F19" s="55"/>
      <c r="G19" s="55"/>
      <c r="H19" s="55">
        <v>5</v>
      </c>
      <c r="I19" s="55">
        <v>1</v>
      </c>
      <c r="J19" s="55" t="s">
        <v>390</v>
      </c>
      <c r="K19" s="55"/>
      <c r="L19" s="55"/>
      <c r="M19" s="55"/>
      <c r="N19" s="47">
        <f t="shared" si="0"/>
        <v>6</v>
      </c>
      <c r="O19" s="47"/>
      <c r="P19" s="47">
        <f t="shared" si="1"/>
        <v>2</v>
      </c>
    </row>
    <row r="20" spans="1:16" x14ac:dyDescent="0.2">
      <c r="A20" s="22" t="s">
        <v>599</v>
      </c>
      <c r="B20" s="55" t="s">
        <v>32</v>
      </c>
      <c r="C20" s="22" t="s">
        <v>600</v>
      </c>
      <c r="D20" s="22"/>
      <c r="E20" s="22"/>
      <c r="F20" s="22"/>
      <c r="G20" s="55">
        <v>2</v>
      </c>
      <c r="H20" s="22"/>
      <c r="I20" s="22"/>
      <c r="J20" s="22"/>
      <c r="K20" s="22"/>
      <c r="L20" s="22"/>
      <c r="M20" s="22"/>
      <c r="N20" s="47">
        <f t="shared" si="0"/>
        <v>2</v>
      </c>
      <c r="O20" s="47"/>
      <c r="P20" s="47">
        <f t="shared" si="1"/>
        <v>1</v>
      </c>
    </row>
  </sheetData>
  <sortState xmlns:xlrd2="http://schemas.microsoft.com/office/spreadsheetml/2017/richdata2" ref="A11:P20">
    <sortCondition descending="1" ref="O11:O20"/>
    <sortCondition descending="1" ref="N11:N20"/>
  </sortState>
  <mergeCells count="3">
    <mergeCell ref="N1:N3"/>
    <mergeCell ref="O1:O3"/>
    <mergeCell ref="P1:P3"/>
  </mergeCells>
  <pageMargins left="0.70866141732283472" right="0.70866141732283472" top="0.78740157480314965" bottom="0.78740157480314965" header="0.31496062992125984" footer="0.31496062992125984"/>
  <pageSetup paperSize="9" scale="7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52DFD1-8B52-40D3-BFC4-407D0466CD18}">
  <sheetPr>
    <pageSetUpPr fitToPage="1"/>
  </sheetPr>
  <dimension ref="A1:P14"/>
  <sheetViews>
    <sheetView showGridLines="0" workbookViewId="0">
      <selection activeCell="A11" sqref="A11"/>
    </sheetView>
  </sheetViews>
  <sheetFormatPr defaultRowHeight="11.25" x14ac:dyDescent="0.2"/>
  <cols>
    <col min="1" max="1" width="23.85546875" style="1" customWidth="1"/>
    <col min="2" max="2" width="9.140625" style="1"/>
    <col min="3" max="3" width="9.7109375" style="1" customWidth="1"/>
    <col min="4" max="16384" width="9.140625" style="1"/>
  </cols>
  <sheetData>
    <row r="1" spans="1:16" s="2" customFormat="1" ht="15" customHeight="1" x14ac:dyDescent="0.2">
      <c r="A1" s="26"/>
      <c r="B1" s="27"/>
      <c r="C1" s="27"/>
      <c r="D1" s="29" t="s">
        <v>376</v>
      </c>
      <c r="E1" s="79" t="s">
        <v>377</v>
      </c>
      <c r="F1" s="24" t="s">
        <v>378</v>
      </c>
      <c r="G1" s="24" t="s">
        <v>379</v>
      </c>
      <c r="H1" s="24" t="s">
        <v>380</v>
      </c>
      <c r="I1" s="24" t="s">
        <v>381</v>
      </c>
      <c r="J1" s="24" t="s">
        <v>695</v>
      </c>
      <c r="K1" s="24" t="s">
        <v>382</v>
      </c>
      <c r="L1" s="24" t="s">
        <v>384</v>
      </c>
      <c r="M1" s="25" t="s">
        <v>383</v>
      </c>
      <c r="N1" s="265" t="s">
        <v>2</v>
      </c>
      <c r="O1" s="268" t="s">
        <v>21</v>
      </c>
      <c r="P1" s="265" t="s">
        <v>3</v>
      </c>
    </row>
    <row r="2" spans="1:16" s="2" customFormat="1" ht="57.75" customHeight="1" x14ac:dyDescent="0.2">
      <c r="A2" s="28" t="s">
        <v>10</v>
      </c>
      <c r="B2" s="27"/>
      <c r="C2" s="27"/>
      <c r="D2" s="30" t="s">
        <v>218</v>
      </c>
      <c r="E2" s="23" t="s">
        <v>217</v>
      </c>
      <c r="F2" s="23" t="s">
        <v>220</v>
      </c>
      <c r="G2" s="23" t="s">
        <v>221</v>
      </c>
      <c r="H2" s="23" t="s">
        <v>326</v>
      </c>
      <c r="I2" s="23" t="s">
        <v>1</v>
      </c>
      <c r="J2" s="23" t="s">
        <v>0</v>
      </c>
      <c r="K2" s="23" t="s">
        <v>580</v>
      </c>
      <c r="L2" s="36" t="s">
        <v>222</v>
      </c>
      <c r="M2" s="37" t="s">
        <v>140</v>
      </c>
      <c r="N2" s="266"/>
      <c r="O2" s="269"/>
      <c r="P2" s="266"/>
    </row>
    <row r="3" spans="1:16" s="2" customFormat="1" ht="12" x14ac:dyDescent="0.2">
      <c r="A3" s="31" t="s">
        <v>5</v>
      </c>
      <c r="B3" s="32" t="s">
        <v>31</v>
      </c>
      <c r="C3" s="33" t="s">
        <v>4</v>
      </c>
      <c r="D3" s="80">
        <v>1</v>
      </c>
      <c r="E3" s="81">
        <v>2</v>
      </c>
      <c r="F3" s="82">
        <v>3</v>
      </c>
      <c r="G3" s="82">
        <v>4</v>
      </c>
      <c r="H3" s="82">
        <v>5</v>
      </c>
      <c r="I3" s="82">
        <v>6</v>
      </c>
      <c r="J3" s="82">
        <v>7</v>
      </c>
      <c r="K3" s="82">
        <v>8</v>
      </c>
      <c r="L3" s="82">
        <v>9</v>
      </c>
      <c r="M3" s="83">
        <v>10</v>
      </c>
      <c r="N3" s="267"/>
      <c r="O3" s="270"/>
      <c r="P3" s="267"/>
    </row>
    <row r="4" spans="1:16" ht="15" x14ac:dyDescent="0.25">
      <c r="A4" s="18" t="s">
        <v>29</v>
      </c>
      <c r="B4"/>
      <c r="C4"/>
      <c r="D4"/>
      <c r="E4"/>
      <c r="F4"/>
      <c r="G4"/>
      <c r="H4"/>
      <c r="I4"/>
      <c r="J4"/>
      <c r="K4"/>
      <c r="L4"/>
      <c r="M4"/>
      <c r="N4"/>
    </row>
    <row r="5" spans="1:16" x14ac:dyDescent="0.2">
      <c r="A5" s="11" t="s">
        <v>603</v>
      </c>
      <c r="B5" s="46" t="s">
        <v>32</v>
      </c>
      <c r="C5" s="11" t="s">
        <v>600</v>
      </c>
      <c r="D5" s="46"/>
      <c r="E5" s="46"/>
      <c r="F5" s="46"/>
      <c r="G5" s="46">
        <v>3</v>
      </c>
      <c r="H5" s="46"/>
      <c r="I5" s="46"/>
      <c r="J5" s="46"/>
      <c r="K5" s="46"/>
      <c r="L5" s="46"/>
      <c r="M5" s="46"/>
      <c r="N5" s="47">
        <f>SUM(D5:M5)</f>
        <v>3</v>
      </c>
      <c r="O5" s="47"/>
      <c r="P5" s="47">
        <f>COUNT(D5:M5)</f>
        <v>1</v>
      </c>
    </row>
    <row r="6" spans="1:16" x14ac:dyDescent="0.2">
      <c r="A6" s="11" t="s">
        <v>604</v>
      </c>
      <c r="B6" s="46" t="s">
        <v>32</v>
      </c>
      <c r="C6" s="11" t="s">
        <v>600</v>
      </c>
      <c r="D6" s="46"/>
      <c r="E6" s="46"/>
      <c r="F6" s="46"/>
      <c r="G6" s="46">
        <v>2</v>
      </c>
      <c r="H6" s="46"/>
      <c r="I6" s="46"/>
      <c r="J6" s="46"/>
      <c r="K6" s="46"/>
      <c r="L6" s="46"/>
      <c r="M6" s="46"/>
      <c r="N6" s="47">
        <f>SUM(D6:M6)</f>
        <v>2</v>
      </c>
      <c r="O6" s="47"/>
      <c r="P6" s="47">
        <f>COUNT(D6:M6)</f>
        <v>1</v>
      </c>
    </row>
    <row r="7" spans="1:16" x14ac:dyDescent="0.2">
      <c r="A7" s="11" t="s">
        <v>558</v>
      </c>
      <c r="B7" s="46" t="s">
        <v>32</v>
      </c>
      <c r="C7" s="11" t="s">
        <v>559</v>
      </c>
      <c r="D7" s="46"/>
      <c r="E7" s="46"/>
      <c r="F7" s="46">
        <v>1</v>
      </c>
      <c r="G7" s="46"/>
      <c r="H7" s="46"/>
      <c r="I7" s="46"/>
      <c r="J7" s="46"/>
      <c r="K7" s="46"/>
      <c r="L7" s="46"/>
      <c r="M7" s="46"/>
      <c r="N7" s="47">
        <f>SUM(D7:M7)</f>
        <v>1</v>
      </c>
      <c r="O7" s="47"/>
      <c r="P7" s="47">
        <f>COUNT(D7:M7)</f>
        <v>1</v>
      </c>
    </row>
    <row r="8" spans="1:16" s="8" customFormat="1" x14ac:dyDescent="0.2">
      <c r="A8" s="11"/>
      <c r="B8" s="46"/>
      <c r="C8" s="11"/>
      <c r="D8" s="46"/>
      <c r="E8" s="46"/>
      <c r="F8" s="46"/>
      <c r="G8" s="46"/>
      <c r="H8" s="46"/>
      <c r="I8" s="46"/>
      <c r="J8" s="46"/>
      <c r="K8" s="46"/>
      <c r="L8" s="46"/>
      <c r="M8" s="46"/>
      <c r="N8" s="47">
        <f>SUM(D8:M8)</f>
        <v>0</v>
      </c>
      <c r="O8" s="47"/>
      <c r="P8" s="47">
        <f>COUNT(D8:M8)</f>
        <v>0</v>
      </c>
    </row>
    <row r="9" spans="1:16" s="4" customFormat="1" ht="15" x14ac:dyDescent="0.25">
      <c r="A9" s="19"/>
      <c r="B9" s="50"/>
      <c r="C9" s="7"/>
      <c r="D9" s="51"/>
      <c r="E9" s="51"/>
      <c r="F9" s="51"/>
      <c r="G9" s="50"/>
      <c r="H9" s="50"/>
      <c r="I9" s="50"/>
      <c r="J9" s="50"/>
      <c r="K9" s="50"/>
      <c r="L9" s="49"/>
      <c r="M9" s="49"/>
      <c r="N9" s="49"/>
      <c r="O9" s="53"/>
      <c r="P9" s="53"/>
    </row>
    <row r="10" spans="1:16" s="4" customFormat="1" ht="15" x14ac:dyDescent="0.25">
      <c r="A10" s="18" t="s">
        <v>30</v>
      </c>
      <c r="B10" s="49"/>
      <c r="C10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53"/>
      <c r="O10" s="53"/>
      <c r="P10" s="53"/>
    </row>
    <row r="11" spans="1:16" s="8" customFormat="1" x14ac:dyDescent="0.2">
      <c r="A11" s="110" t="s">
        <v>204</v>
      </c>
      <c r="B11" s="46" t="s">
        <v>223</v>
      </c>
      <c r="C11" s="11" t="s">
        <v>224</v>
      </c>
      <c r="D11" s="46"/>
      <c r="E11" s="46">
        <v>2</v>
      </c>
      <c r="F11" s="46">
        <v>4</v>
      </c>
      <c r="G11" s="46">
        <v>4</v>
      </c>
      <c r="H11" s="46">
        <v>1</v>
      </c>
      <c r="I11" s="46"/>
      <c r="J11" s="46"/>
      <c r="K11" s="46"/>
      <c r="L11" s="46"/>
      <c r="M11" s="46">
        <v>1</v>
      </c>
      <c r="N11" s="47">
        <f>SUM(D11:M11)</f>
        <v>12</v>
      </c>
      <c r="O11" s="47">
        <f>+N11</f>
        <v>12</v>
      </c>
      <c r="P11" s="47">
        <f>COUNT(D11:M11)</f>
        <v>5</v>
      </c>
    </row>
    <row r="12" spans="1:16" x14ac:dyDescent="0.2">
      <c r="A12" s="11" t="s">
        <v>482</v>
      </c>
      <c r="B12" s="46" t="s">
        <v>223</v>
      </c>
      <c r="C12" s="11" t="s">
        <v>578</v>
      </c>
      <c r="D12" s="46"/>
      <c r="E12" s="46">
        <v>3</v>
      </c>
      <c r="F12" s="46">
        <v>2</v>
      </c>
      <c r="G12" s="46"/>
      <c r="H12" s="46"/>
      <c r="I12" s="46"/>
      <c r="J12" s="46"/>
      <c r="K12" s="46"/>
      <c r="L12" s="46"/>
      <c r="M12" s="46"/>
      <c r="N12" s="47">
        <f>SUM(D12:M12)</f>
        <v>5</v>
      </c>
      <c r="O12" s="47"/>
      <c r="P12" s="47">
        <f>COUNT(D12:M12)</f>
        <v>2</v>
      </c>
    </row>
    <row r="13" spans="1:16" x14ac:dyDescent="0.2">
      <c r="A13" s="22" t="s">
        <v>483</v>
      </c>
      <c r="B13" s="46" t="s">
        <v>223</v>
      </c>
      <c r="C13" s="11" t="s">
        <v>224</v>
      </c>
      <c r="D13" s="55"/>
      <c r="E13" s="55">
        <v>1</v>
      </c>
      <c r="F13" s="55">
        <v>3</v>
      </c>
      <c r="G13" s="55" t="s">
        <v>427</v>
      </c>
      <c r="H13" s="55"/>
      <c r="I13" s="55"/>
      <c r="J13" s="55"/>
      <c r="K13" s="55"/>
      <c r="L13" s="55"/>
      <c r="M13" s="55"/>
      <c r="N13" s="47">
        <f>SUM(D13:M13)</f>
        <v>4</v>
      </c>
      <c r="O13" s="47"/>
      <c r="P13" s="47">
        <f>COUNT(D13:M13)</f>
        <v>2</v>
      </c>
    </row>
    <row r="14" spans="1:16" x14ac:dyDescent="0.2">
      <c r="A14" s="11"/>
      <c r="B14" s="46"/>
      <c r="C14" s="11"/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47">
        <f>SUM(D14:M14)</f>
        <v>0</v>
      </c>
      <c r="O14" s="47"/>
      <c r="P14" s="47">
        <f>COUNT(D14:M14)</f>
        <v>0</v>
      </c>
    </row>
  </sheetData>
  <sortState xmlns:xlrd2="http://schemas.microsoft.com/office/spreadsheetml/2017/richdata2" ref="A11:P13">
    <sortCondition descending="1" ref="N11:N13"/>
  </sortState>
  <mergeCells count="3">
    <mergeCell ref="N1:N3"/>
    <mergeCell ref="O1:O3"/>
    <mergeCell ref="P1:P3"/>
  </mergeCells>
  <pageMargins left="0.70866141732283472" right="0.70866141732283472" top="0.78740157480314965" bottom="0.78740157480314965" header="0.31496062992125984" footer="0.31496062992125984"/>
  <pageSetup paperSize="9" scale="7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4F2204-4D57-42D4-A824-2FC2E65F170E}">
  <sheetPr>
    <pageSetUpPr fitToPage="1"/>
  </sheetPr>
  <dimension ref="A1:P26"/>
  <sheetViews>
    <sheetView showGridLines="0" workbookViewId="0">
      <selection activeCell="A5" sqref="A5"/>
    </sheetView>
  </sheetViews>
  <sheetFormatPr defaultRowHeight="11.25" x14ac:dyDescent="0.2"/>
  <cols>
    <col min="1" max="1" width="16" style="1" customWidth="1"/>
    <col min="2" max="16384" width="9.140625" style="1"/>
  </cols>
  <sheetData>
    <row r="1" spans="1:16" s="2" customFormat="1" ht="15" customHeight="1" x14ac:dyDescent="0.2">
      <c r="A1" s="26"/>
      <c r="B1" s="27"/>
      <c r="C1" s="27"/>
      <c r="D1" s="29" t="s">
        <v>376</v>
      </c>
      <c r="E1" s="79" t="s">
        <v>377</v>
      </c>
      <c r="F1" s="24" t="s">
        <v>378</v>
      </c>
      <c r="G1" s="24" t="s">
        <v>379</v>
      </c>
      <c r="H1" s="24" t="s">
        <v>380</v>
      </c>
      <c r="I1" s="24" t="s">
        <v>381</v>
      </c>
      <c r="J1" s="24" t="s">
        <v>695</v>
      </c>
      <c r="K1" s="24" t="s">
        <v>382</v>
      </c>
      <c r="L1" s="24" t="s">
        <v>384</v>
      </c>
      <c r="M1" s="25" t="s">
        <v>383</v>
      </c>
      <c r="N1" s="265" t="s">
        <v>2</v>
      </c>
      <c r="O1" s="268" t="s">
        <v>21</v>
      </c>
      <c r="P1" s="265" t="s">
        <v>3</v>
      </c>
    </row>
    <row r="2" spans="1:16" s="2" customFormat="1" ht="57.75" customHeight="1" x14ac:dyDescent="0.2">
      <c r="A2" s="28" t="s">
        <v>26</v>
      </c>
      <c r="B2" s="27"/>
      <c r="C2" s="27"/>
      <c r="D2" s="30" t="s">
        <v>218</v>
      </c>
      <c r="E2" s="23" t="s">
        <v>217</v>
      </c>
      <c r="F2" s="23" t="s">
        <v>220</v>
      </c>
      <c r="G2" s="23" t="s">
        <v>221</v>
      </c>
      <c r="H2" s="23" t="s">
        <v>326</v>
      </c>
      <c r="I2" s="23" t="s">
        <v>1</v>
      </c>
      <c r="J2" s="23" t="s">
        <v>0</v>
      </c>
      <c r="K2" s="23" t="s">
        <v>580</v>
      </c>
      <c r="L2" s="36" t="s">
        <v>222</v>
      </c>
      <c r="M2" s="37" t="s">
        <v>140</v>
      </c>
      <c r="N2" s="266"/>
      <c r="O2" s="269"/>
      <c r="P2" s="266"/>
    </row>
    <row r="3" spans="1:16" s="2" customFormat="1" ht="12" x14ac:dyDescent="0.2">
      <c r="A3" s="31" t="s">
        <v>5</v>
      </c>
      <c r="B3" s="32" t="s">
        <v>31</v>
      </c>
      <c r="C3" s="33" t="s">
        <v>4</v>
      </c>
      <c r="D3" s="80">
        <v>1</v>
      </c>
      <c r="E3" s="81">
        <v>2</v>
      </c>
      <c r="F3" s="82">
        <v>3</v>
      </c>
      <c r="G3" s="82">
        <v>4</v>
      </c>
      <c r="H3" s="82">
        <v>5</v>
      </c>
      <c r="I3" s="82">
        <v>6</v>
      </c>
      <c r="J3" s="82">
        <v>7</v>
      </c>
      <c r="K3" s="82">
        <v>8</v>
      </c>
      <c r="L3" s="82">
        <v>9</v>
      </c>
      <c r="M3" s="83">
        <v>10</v>
      </c>
      <c r="N3" s="267"/>
      <c r="O3" s="270"/>
      <c r="P3" s="267"/>
    </row>
    <row r="4" spans="1:16" ht="15" x14ac:dyDescent="0.25">
      <c r="A4" s="18" t="s">
        <v>29</v>
      </c>
      <c r="B4"/>
      <c r="C4"/>
      <c r="D4"/>
      <c r="E4"/>
      <c r="F4"/>
      <c r="G4"/>
      <c r="H4"/>
      <c r="I4"/>
      <c r="J4"/>
      <c r="K4"/>
      <c r="L4"/>
      <c r="M4"/>
      <c r="N4"/>
    </row>
    <row r="5" spans="1:16" x14ac:dyDescent="0.2">
      <c r="A5" s="109" t="s">
        <v>397</v>
      </c>
      <c r="B5" s="52" t="s">
        <v>32</v>
      </c>
      <c r="C5" s="65" t="s">
        <v>46</v>
      </c>
      <c r="D5" s="55">
        <v>4</v>
      </c>
      <c r="E5" s="55">
        <v>3</v>
      </c>
      <c r="F5" s="55">
        <v>4</v>
      </c>
      <c r="G5" s="55">
        <v>2</v>
      </c>
      <c r="H5" s="55">
        <v>2</v>
      </c>
      <c r="I5" s="55"/>
      <c r="J5" s="55">
        <v>2</v>
      </c>
      <c r="K5" s="55"/>
      <c r="L5" s="55"/>
      <c r="M5" s="55"/>
      <c r="N5" s="47">
        <f>SUM(D5:M5)</f>
        <v>17</v>
      </c>
      <c r="O5" s="47">
        <f>+N5</f>
        <v>17</v>
      </c>
      <c r="P5" s="47">
        <f>COUNT(D5:M5)</f>
        <v>6</v>
      </c>
    </row>
    <row r="6" spans="1:16" x14ac:dyDescent="0.2">
      <c r="A6" s="11" t="s">
        <v>148</v>
      </c>
      <c r="B6" s="52" t="s">
        <v>32</v>
      </c>
      <c r="C6" s="12" t="s">
        <v>149</v>
      </c>
      <c r="D6" s="46">
        <v>2</v>
      </c>
      <c r="E6" s="46">
        <v>2</v>
      </c>
      <c r="F6" s="46"/>
      <c r="G6" s="46"/>
      <c r="H6" s="46"/>
      <c r="I6" s="46"/>
      <c r="J6" s="46"/>
      <c r="K6" s="46"/>
      <c r="L6" s="46"/>
      <c r="M6" s="46"/>
      <c r="N6" s="47">
        <f>SUM(D6:M6)</f>
        <v>4</v>
      </c>
      <c r="O6" s="47"/>
      <c r="P6" s="47">
        <f>COUNT(D6:M6)</f>
        <v>2</v>
      </c>
    </row>
    <row r="7" spans="1:16" hidden="1" x14ac:dyDescent="0.2">
      <c r="A7" s="6" t="s">
        <v>133</v>
      </c>
      <c r="B7" s="52" t="s">
        <v>32</v>
      </c>
      <c r="C7" s="12" t="s">
        <v>134</v>
      </c>
      <c r="D7" s="46"/>
      <c r="E7" s="46"/>
      <c r="F7" s="46"/>
      <c r="G7" s="46"/>
      <c r="H7" s="46"/>
      <c r="I7" s="46"/>
      <c r="J7" s="46"/>
      <c r="K7" s="46"/>
      <c r="L7" s="46"/>
      <c r="M7" s="46"/>
      <c r="N7" s="47">
        <f>SUM(D7:M7)</f>
        <v>0</v>
      </c>
      <c r="O7" s="47"/>
      <c r="P7" s="47">
        <f>COUNT(D7:M7)</f>
        <v>0</v>
      </c>
    </row>
    <row r="8" spans="1:16" hidden="1" x14ac:dyDescent="0.2">
      <c r="A8" s="11" t="s">
        <v>45</v>
      </c>
      <c r="B8" s="52" t="s">
        <v>32</v>
      </c>
      <c r="C8" s="11" t="s">
        <v>46</v>
      </c>
      <c r="D8" s="46"/>
      <c r="E8" s="46"/>
      <c r="F8" s="46"/>
      <c r="G8" s="46"/>
      <c r="H8" s="46"/>
      <c r="I8" s="46"/>
      <c r="J8" s="46"/>
      <c r="K8" s="46"/>
      <c r="L8" s="46"/>
      <c r="M8" s="46"/>
      <c r="N8" s="47">
        <f>SUM(D8:M8)</f>
        <v>0</v>
      </c>
      <c r="O8" s="47"/>
      <c r="P8" s="47">
        <f>COUNT(D8:M8)</f>
        <v>0</v>
      </c>
    </row>
    <row r="9" spans="1:16" s="4" customFormat="1" ht="11.25" customHeight="1" x14ac:dyDescent="0.25">
      <c r="A9" s="22" t="s">
        <v>484</v>
      </c>
      <c r="B9" s="52" t="s">
        <v>32</v>
      </c>
      <c r="C9" s="88" t="s">
        <v>499</v>
      </c>
      <c r="D9" s="60"/>
      <c r="E9" s="55">
        <v>1</v>
      </c>
      <c r="F9" s="55">
        <v>2</v>
      </c>
      <c r="G9" s="60"/>
      <c r="H9" s="55"/>
      <c r="I9" s="60"/>
      <c r="J9" s="60"/>
      <c r="K9" s="60"/>
      <c r="L9" s="60"/>
      <c r="M9" s="60"/>
      <c r="N9" s="47">
        <f>SUM(D9:M9)</f>
        <v>3</v>
      </c>
      <c r="O9" s="47"/>
      <c r="P9" s="47">
        <f>COUNT(D9:M9)</f>
        <v>2</v>
      </c>
    </row>
    <row r="10" spans="1:16" s="4" customFormat="1" ht="11.25" customHeight="1" x14ac:dyDescent="0.2">
      <c r="A10" s="11"/>
      <c r="B10" s="52"/>
      <c r="C10" s="12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7">
        <f t="shared" ref="N10:N11" si="0">SUM(D10:M10)</f>
        <v>0</v>
      </c>
      <c r="O10" s="47"/>
      <c r="P10" s="47">
        <f t="shared" ref="P10:P11" si="1">COUNT(D10:M10)</f>
        <v>0</v>
      </c>
    </row>
    <row r="11" spans="1:16" s="4" customFormat="1" ht="11.25" customHeight="1" x14ac:dyDescent="0.2">
      <c r="A11" s="22"/>
      <c r="B11" s="52"/>
      <c r="C11" s="65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47">
        <f t="shared" si="0"/>
        <v>0</v>
      </c>
      <c r="O11" s="47"/>
      <c r="P11" s="47">
        <f t="shared" si="1"/>
        <v>0</v>
      </c>
    </row>
    <row r="12" spans="1:16" s="4" customFormat="1" ht="15" x14ac:dyDescent="0.25">
      <c r="A12" s="19"/>
      <c r="B12" s="50"/>
      <c r="C12" s="7"/>
      <c r="D12" s="49"/>
      <c r="E12" s="49"/>
      <c r="F12" s="49"/>
      <c r="G12" s="49"/>
      <c r="H12" s="49"/>
      <c r="I12" s="49"/>
      <c r="J12" s="49"/>
      <c r="K12" s="49"/>
      <c r="L12" s="49"/>
      <c r="M12" s="49"/>
      <c r="N12" s="49"/>
      <c r="O12" s="49"/>
      <c r="P12" s="53"/>
    </row>
    <row r="13" spans="1:16" s="4" customFormat="1" ht="15" x14ac:dyDescent="0.25">
      <c r="A13" s="18" t="s">
        <v>30</v>
      </c>
      <c r="B13" s="49"/>
      <c r="C13"/>
      <c r="D13" s="56"/>
      <c r="E13" s="56"/>
      <c r="F13" s="56"/>
      <c r="G13" s="56"/>
      <c r="H13" s="56"/>
      <c r="I13" s="56"/>
      <c r="J13" s="56"/>
      <c r="K13" s="56"/>
      <c r="L13" s="49"/>
      <c r="M13" s="49"/>
      <c r="N13" s="53"/>
      <c r="O13" s="53"/>
      <c r="P13" s="53"/>
    </row>
    <row r="14" spans="1:16" x14ac:dyDescent="0.2">
      <c r="A14" s="21" t="s">
        <v>228</v>
      </c>
      <c r="B14" s="46" t="s">
        <v>32</v>
      </c>
      <c r="C14" s="11" t="s">
        <v>253</v>
      </c>
      <c r="D14" s="46"/>
      <c r="E14" s="46">
        <v>3</v>
      </c>
      <c r="F14" s="46">
        <v>5</v>
      </c>
      <c r="G14" s="46">
        <v>3</v>
      </c>
      <c r="H14" s="46">
        <v>1</v>
      </c>
      <c r="I14" s="46"/>
      <c r="J14" s="46"/>
      <c r="K14" s="46"/>
      <c r="L14" s="46"/>
      <c r="M14" s="46"/>
      <c r="N14" s="47">
        <f t="shared" ref="N14:N19" si="2">SUM(D14:M14)</f>
        <v>12</v>
      </c>
      <c r="O14" s="47"/>
      <c r="P14" s="47">
        <f t="shared" ref="P14:P19" si="3">COUNT(D14:M14)</f>
        <v>4</v>
      </c>
    </row>
    <row r="15" spans="1:16" x14ac:dyDescent="0.2">
      <c r="A15" s="11" t="s">
        <v>104</v>
      </c>
      <c r="B15" s="52" t="s">
        <v>32</v>
      </c>
      <c r="C15" s="12" t="s">
        <v>115</v>
      </c>
      <c r="D15" s="46">
        <v>3</v>
      </c>
      <c r="E15" s="46">
        <v>2</v>
      </c>
      <c r="F15" s="46">
        <v>3</v>
      </c>
      <c r="G15" s="46"/>
      <c r="H15" s="46"/>
      <c r="I15" s="46"/>
      <c r="J15" s="46"/>
      <c r="K15" s="46"/>
      <c r="L15" s="46"/>
      <c r="M15" s="46"/>
      <c r="N15" s="47">
        <f t="shared" si="2"/>
        <v>8</v>
      </c>
      <c r="O15" s="47"/>
      <c r="P15" s="47">
        <f t="shared" si="3"/>
        <v>3</v>
      </c>
    </row>
    <row r="16" spans="1:16" x14ac:dyDescent="0.2">
      <c r="A16" s="22" t="s">
        <v>230</v>
      </c>
      <c r="B16" s="55" t="s">
        <v>32</v>
      </c>
      <c r="C16" s="22" t="s">
        <v>254</v>
      </c>
      <c r="D16" s="55"/>
      <c r="E16" s="55">
        <v>1</v>
      </c>
      <c r="F16" s="55"/>
      <c r="G16" s="55"/>
      <c r="H16" s="55"/>
      <c r="I16" s="55"/>
      <c r="J16" s="55"/>
      <c r="K16" s="55"/>
      <c r="L16" s="55"/>
      <c r="M16" s="55"/>
      <c r="N16" s="47">
        <f t="shared" si="2"/>
        <v>1</v>
      </c>
      <c r="O16" s="47"/>
      <c r="P16" s="47">
        <f t="shared" si="3"/>
        <v>1</v>
      </c>
    </row>
    <row r="17" spans="1:16" s="8" customFormat="1" x14ac:dyDescent="0.2">
      <c r="A17" s="5" t="s">
        <v>698</v>
      </c>
      <c r="B17" s="61" t="s">
        <v>201</v>
      </c>
      <c r="C17" s="5"/>
      <c r="D17" s="61"/>
      <c r="E17" s="61"/>
      <c r="F17" s="61"/>
      <c r="G17" s="61"/>
      <c r="H17" s="61"/>
      <c r="I17" s="61"/>
      <c r="J17" s="61">
        <v>1</v>
      </c>
      <c r="K17" s="61"/>
      <c r="L17" s="61"/>
      <c r="M17" s="61"/>
      <c r="N17" s="62">
        <f t="shared" si="2"/>
        <v>1</v>
      </c>
      <c r="O17" s="62"/>
      <c r="P17" s="62">
        <f t="shared" si="3"/>
        <v>1</v>
      </c>
    </row>
    <row r="18" spans="1:16" x14ac:dyDescent="0.2">
      <c r="A18" s="22" t="s">
        <v>229</v>
      </c>
      <c r="B18" s="46" t="s">
        <v>32</v>
      </c>
      <c r="C18" s="22" t="s">
        <v>115</v>
      </c>
      <c r="D18" s="55">
        <v>0</v>
      </c>
      <c r="E18" s="55"/>
      <c r="F18" s="55"/>
      <c r="G18" s="55"/>
      <c r="H18" s="55"/>
      <c r="I18" s="55"/>
      <c r="J18" s="55"/>
      <c r="K18" s="55"/>
      <c r="L18" s="55"/>
      <c r="M18" s="55"/>
      <c r="N18" s="47">
        <f t="shared" si="2"/>
        <v>0</v>
      </c>
      <c r="O18" s="47"/>
      <c r="P18" s="47">
        <f t="shared" si="3"/>
        <v>1</v>
      </c>
    </row>
    <row r="19" spans="1:16" x14ac:dyDescent="0.2">
      <c r="A19" s="22" t="s">
        <v>560</v>
      </c>
      <c r="B19" s="46" t="s">
        <v>32</v>
      </c>
      <c r="C19" s="22" t="s">
        <v>561</v>
      </c>
      <c r="D19" s="55"/>
      <c r="E19" s="55"/>
      <c r="F19" s="55" t="s">
        <v>390</v>
      </c>
      <c r="G19" s="55" t="s">
        <v>390</v>
      </c>
      <c r="H19" s="55"/>
      <c r="I19" s="55"/>
      <c r="J19" s="55"/>
      <c r="K19" s="55"/>
      <c r="L19" s="55"/>
      <c r="M19" s="55"/>
      <c r="N19" s="47">
        <f t="shared" si="2"/>
        <v>0</v>
      </c>
      <c r="O19" s="47"/>
      <c r="P19" s="47">
        <f t="shared" si="3"/>
        <v>0</v>
      </c>
    </row>
    <row r="20" spans="1:16" hidden="1" x14ac:dyDescent="0.2">
      <c r="A20" s="34"/>
      <c r="B20" s="55"/>
      <c r="C20" s="12"/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47">
        <f t="shared" ref="N20:N26" si="4">SUM(D20:M20)</f>
        <v>0</v>
      </c>
      <c r="O20" s="47"/>
      <c r="P20" s="47">
        <f t="shared" ref="P20:P26" si="5">COUNT(D20:M20)</f>
        <v>0</v>
      </c>
    </row>
    <row r="21" spans="1:16" hidden="1" x14ac:dyDescent="0.2">
      <c r="A21" s="34"/>
      <c r="B21" s="55"/>
      <c r="C21" s="12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7">
        <f t="shared" si="4"/>
        <v>0</v>
      </c>
      <c r="O21" s="47"/>
      <c r="P21" s="47">
        <f t="shared" si="5"/>
        <v>0</v>
      </c>
    </row>
    <row r="22" spans="1:16" hidden="1" x14ac:dyDescent="0.2">
      <c r="A22" s="12"/>
      <c r="B22" s="55"/>
      <c r="C22" s="22"/>
      <c r="D22" s="46"/>
      <c r="E22" s="46"/>
      <c r="F22" s="46"/>
      <c r="G22" s="46"/>
      <c r="H22" s="46"/>
      <c r="I22" s="46"/>
      <c r="J22" s="46"/>
      <c r="K22" s="46"/>
      <c r="L22" s="46"/>
      <c r="M22" s="46"/>
      <c r="N22" s="47">
        <f t="shared" si="4"/>
        <v>0</v>
      </c>
      <c r="O22" s="47"/>
      <c r="P22" s="47">
        <f t="shared" si="5"/>
        <v>0</v>
      </c>
    </row>
    <row r="23" spans="1:16" hidden="1" x14ac:dyDescent="0.2">
      <c r="A23" s="22"/>
      <c r="B23" s="55"/>
      <c r="C23" s="22"/>
      <c r="D23" s="46"/>
      <c r="E23" s="46"/>
      <c r="F23" s="46"/>
      <c r="G23" s="46"/>
      <c r="H23" s="46"/>
      <c r="I23" s="46"/>
      <c r="J23" s="46"/>
      <c r="K23" s="46"/>
      <c r="L23" s="46"/>
      <c r="M23" s="46"/>
      <c r="N23" s="47">
        <f t="shared" si="4"/>
        <v>0</v>
      </c>
      <c r="O23" s="47"/>
      <c r="P23" s="47">
        <f t="shared" si="5"/>
        <v>0</v>
      </c>
    </row>
    <row r="24" spans="1:16" s="8" customFormat="1" x14ac:dyDescent="0.2">
      <c r="A24" s="22"/>
      <c r="B24" s="55"/>
      <c r="C24" s="22"/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47">
        <f t="shared" si="4"/>
        <v>0</v>
      </c>
      <c r="O24" s="47"/>
      <c r="P24" s="47">
        <f t="shared" si="5"/>
        <v>0</v>
      </c>
    </row>
    <row r="25" spans="1:16" x14ac:dyDescent="0.2">
      <c r="A25" s="22"/>
      <c r="B25" s="55"/>
      <c r="C25" s="22"/>
      <c r="D25" s="55"/>
      <c r="E25" s="55"/>
      <c r="F25" s="55"/>
      <c r="G25" s="55"/>
      <c r="H25" s="55"/>
      <c r="I25" s="55"/>
      <c r="J25" s="55"/>
      <c r="K25" s="55"/>
      <c r="L25" s="55"/>
      <c r="M25" s="55"/>
      <c r="N25" s="47">
        <f t="shared" si="4"/>
        <v>0</v>
      </c>
      <c r="O25" s="47"/>
      <c r="P25" s="47">
        <f t="shared" si="5"/>
        <v>0</v>
      </c>
    </row>
    <row r="26" spans="1:16" x14ac:dyDescent="0.2">
      <c r="A26" s="22"/>
      <c r="B26" s="55"/>
      <c r="C26" s="22"/>
      <c r="D26" s="22"/>
      <c r="E26" s="22"/>
      <c r="F26" s="22"/>
      <c r="G26" s="22"/>
      <c r="H26" s="55"/>
      <c r="I26" s="22"/>
      <c r="J26" s="22"/>
      <c r="K26" s="22"/>
      <c r="L26" s="22"/>
      <c r="M26" s="22"/>
      <c r="N26" s="47">
        <f t="shared" si="4"/>
        <v>0</v>
      </c>
      <c r="O26" s="47"/>
      <c r="P26" s="47">
        <f t="shared" si="5"/>
        <v>0</v>
      </c>
    </row>
  </sheetData>
  <sortState xmlns:xlrd2="http://schemas.microsoft.com/office/spreadsheetml/2017/richdata2" ref="A5:P9">
    <sortCondition descending="1" ref="O5:O9"/>
    <sortCondition descending="1" ref="N5:N9"/>
  </sortState>
  <mergeCells count="3">
    <mergeCell ref="N1:N3"/>
    <mergeCell ref="O1:O3"/>
    <mergeCell ref="P1:P3"/>
  </mergeCells>
  <pageMargins left="0.70866141732283472" right="0.70866141732283472" top="0.78740157480314965" bottom="0.78740157480314965" header="0.31496062992125984" footer="0.31496062992125984"/>
  <pageSetup paperSize="9" scale="76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F9CEE7-3264-4E23-B4C4-6DE62DA5F750}">
  <sheetPr>
    <pageSetUpPr fitToPage="1"/>
  </sheetPr>
  <dimension ref="A1:P51"/>
  <sheetViews>
    <sheetView showGridLines="0" topLeftCell="A4" workbookViewId="0">
      <selection activeCell="E37" sqref="E37"/>
    </sheetView>
  </sheetViews>
  <sheetFormatPr defaultRowHeight="11.25" x14ac:dyDescent="0.2"/>
  <cols>
    <col min="1" max="1" width="19.85546875" style="1" customWidth="1"/>
    <col min="2" max="16384" width="9.140625" style="1"/>
  </cols>
  <sheetData>
    <row r="1" spans="1:16" s="2" customFormat="1" ht="15" customHeight="1" x14ac:dyDescent="0.2">
      <c r="A1" s="26"/>
      <c r="B1" s="27"/>
      <c r="C1" s="27"/>
      <c r="D1" s="29" t="s">
        <v>376</v>
      </c>
      <c r="E1" s="79" t="s">
        <v>377</v>
      </c>
      <c r="F1" s="24" t="s">
        <v>378</v>
      </c>
      <c r="G1" s="24" t="s">
        <v>379</v>
      </c>
      <c r="H1" s="24" t="s">
        <v>380</v>
      </c>
      <c r="I1" s="24" t="s">
        <v>381</v>
      </c>
      <c r="J1" s="24" t="s">
        <v>695</v>
      </c>
      <c r="K1" s="24" t="s">
        <v>382</v>
      </c>
      <c r="L1" s="24" t="s">
        <v>384</v>
      </c>
      <c r="M1" s="25" t="s">
        <v>383</v>
      </c>
      <c r="N1" s="265" t="s">
        <v>2</v>
      </c>
      <c r="O1" s="268" t="s">
        <v>21</v>
      </c>
      <c r="P1" s="265" t="s">
        <v>3</v>
      </c>
    </row>
    <row r="2" spans="1:16" s="2" customFormat="1" ht="57.75" customHeight="1" x14ac:dyDescent="0.2">
      <c r="A2" s="28" t="s">
        <v>25</v>
      </c>
      <c r="B2" s="27"/>
      <c r="C2" s="27"/>
      <c r="D2" s="30" t="s">
        <v>218</v>
      </c>
      <c r="E2" s="23" t="s">
        <v>217</v>
      </c>
      <c r="F2" s="23" t="s">
        <v>220</v>
      </c>
      <c r="G2" s="23" t="s">
        <v>221</v>
      </c>
      <c r="H2" s="23" t="s">
        <v>326</v>
      </c>
      <c r="I2" s="23" t="s">
        <v>1</v>
      </c>
      <c r="J2" s="23" t="s">
        <v>0</v>
      </c>
      <c r="K2" s="23" t="s">
        <v>580</v>
      </c>
      <c r="L2" s="36" t="s">
        <v>222</v>
      </c>
      <c r="M2" s="37" t="s">
        <v>140</v>
      </c>
      <c r="N2" s="266"/>
      <c r="O2" s="269"/>
      <c r="P2" s="266"/>
    </row>
    <row r="3" spans="1:16" s="2" customFormat="1" ht="12" x14ac:dyDescent="0.2">
      <c r="A3" s="31" t="s">
        <v>5</v>
      </c>
      <c r="B3" s="32" t="s">
        <v>31</v>
      </c>
      <c r="C3" s="33" t="s">
        <v>4</v>
      </c>
      <c r="D3" s="80">
        <v>1</v>
      </c>
      <c r="E3" s="81">
        <v>2</v>
      </c>
      <c r="F3" s="82">
        <v>3</v>
      </c>
      <c r="G3" s="82">
        <v>4</v>
      </c>
      <c r="H3" s="82">
        <v>5</v>
      </c>
      <c r="I3" s="82">
        <v>6</v>
      </c>
      <c r="J3" s="82">
        <v>7</v>
      </c>
      <c r="K3" s="82">
        <v>8</v>
      </c>
      <c r="L3" s="82">
        <v>9</v>
      </c>
      <c r="M3" s="83">
        <v>10</v>
      </c>
      <c r="N3" s="266"/>
      <c r="O3" s="269"/>
      <c r="P3" s="266"/>
    </row>
    <row r="4" spans="1:16" s="2" customFormat="1" ht="12" x14ac:dyDescent="0.2">
      <c r="A4" s="72"/>
      <c r="B4" s="73"/>
      <c r="C4" s="73"/>
      <c r="D4" s="73"/>
      <c r="E4" s="73"/>
      <c r="F4" s="74"/>
      <c r="G4" s="74"/>
      <c r="H4" s="74"/>
      <c r="I4" s="74"/>
      <c r="J4" s="74"/>
      <c r="K4" s="74"/>
      <c r="L4" s="74"/>
      <c r="M4" s="74"/>
      <c r="N4" s="75"/>
      <c r="O4" s="76"/>
      <c r="P4" s="75"/>
    </row>
    <row r="5" spans="1:16" s="2" customFormat="1" ht="15" x14ac:dyDescent="0.25">
      <c r="A5" s="77" t="s">
        <v>29</v>
      </c>
      <c r="B5" s="78"/>
      <c r="C5" s="78"/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"/>
      <c r="P5" s="7"/>
    </row>
    <row r="6" spans="1:16" x14ac:dyDescent="0.2">
      <c r="A6" s="110" t="s">
        <v>341</v>
      </c>
      <c r="B6" s="46" t="s">
        <v>32</v>
      </c>
      <c r="C6" s="6" t="s">
        <v>176</v>
      </c>
      <c r="D6" s="46">
        <v>3</v>
      </c>
      <c r="E6" s="46">
        <v>11</v>
      </c>
      <c r="F6" s="46">
        <v>5</v>
      </c>
      <c r="G6" s="46">
        <v>3</v>
      </c>
      <c r="H6" s="46">
        <v>5</v>
      </c>
      <c r="I6" s="46"/>
      <c r="J6" s="46">
        <v>3</v>
      </c>
      <c r="K6" s="46">
        <v>4</v>
      </c>
      <c r="L6" s="46">
        <v>6</v>
      </c>
      <c r="M6" s="46">
        <v>7</v>
      </c>
      <c r="N6" s="47">
        <f t="shared" ref="N6:N27" si="0">SUM(D6:M6)</f>
        <v>47</v>
      </c>
      <c r="O6" s="47">
        <f>+N6-D6-G6-J6</f>
        <v>38</v>
      </c>
      <c r="P6" s="47">
        <f t="shared" ref="P6:P27" si="1">COUNT(D6:M6)</f>
        <v>9</v>
      </c>
    </row>
    <row r="7" spans="1:16" x14ac:dyDescent="0.2">
      <c r="A7" s="10" t="s">
        <v>317</v>
      </c>
      <c r="B7" s="46" t="s">
        <v>32</v>
      </c>
      <c r="C7" s="11" t="s">
        <v>116</v>
      </c>
      <c r="D7" s="46"/>
      <c r="E7" s="46">
        <v>5</v>
      </c>
      <c r="F7" s="46"/>
      <c r="G7" s="46"/>
      <c r="H7" s="46">
        <v>4</v>
      </c>
      <c r="I7" s="46">
        <v>4</v>
      </c>
      <c r="J7" s="46"/>
      <c r="K7" s="46">
        <v>2</v>
      </c>
      <c r="L7" s="46">
        <v>4</v>
      </c>
      <c r="M7" s="46">
        <v>5</v>
      </c>
      <c r="N7" s="47">
        <f t="shared" si="0"/>
        <v>24</v>
      </c>
      <c r="O7" s="47">
        <f>+N7</f>
        <v>24</v>
      </c>
      <c r="P7" s="47">
        <f t="shared" si="1"/>
        <v>6</v>
      </c>
    </row>
    <row r="8" spans="1:16" x14ac:dyDescent="0.2">
      <c r="A8" s="11" t="s">
        <v>177</v>
      </c>
      <c r="B8" s="52" t="s">
        <v>32</v>
      </c>
      <c r="C8" s="12" t="s">
        <v>176</v>
      </c>
      <c r="D8" s="46">
        <v>1</v>
      </c>
      <c r="E8" s="46">
        <v>6</v>
      </c>
      <c r="F8" s="46">
        <v>3</v>
      </c>
      <c r="G8" s="46" t="s">
        <v>390</v>
      </c>
      <c r="H8" s="46" t="s">
        <v>390</v>
      </c>
      <c r="I8" s="46"/>
      <c r="J8" s="46" t="s">
        <v>390</v>
      </c>
      <c r="K8" s="46" t="s">
        <v>390</v>
      </c>
      <c r="L8" s="46">
        <v>5</v>
      </c>
      <c r="M8" s="46" t="s">
        <v>390</v>
      </c>
      <c r="N8" s="47">
        <f t="shared" si="0"/>
        <v>15</v>
      </c>
      <c r="O8" s="47"/>
      <c r="P8" s="47">
        <f t="shared" si="1"/>
        <v>4</v>
      </c>
    </row>
    <row r="9" spans="1:16" s="8" customFormat="1" x14ac:dyDescent="0.2">
      <c r="A9" s="11" t="s">
        <v>565</v>
      </c>
      <c r="B9" s="46" t="s">
        <v>32</v>
      </c>
      <c r="C9" s="6" t="s">
        <v>566</v>
      </c>
      <c r="D9" s="46"/>
      <c r="E9" s="46"/>
      <c r="F9" s="46">
        <v>4</v>
      </c>
      <c r="G9" s="46"/>
      <c r="H9" s="46"/>
      <c r="I9" s="46">
        <v>5</v>
      </c>
      <c r="J9" s="46">
        <v>2</v>
      </c>
      <c r="K9" s="46"/>
      <c r="L9" s="46">
        <v>1</v>
      </c>
      <c r="M9" s="46"/>
      <c r="N9" s="47">
        <f t="shared" si="0"/>
        <v>12</v>
      </c>
      <c r="O9" s="47"/>
      <c r="P9" s="47">
        <f t="shared" si="1"/>
        <v>4</v>
      </c>
    </row>
    <row r="10" spans="1:16" x14ac:dyDescent="0.2">
      <c r="A10" s="15" t="s">
        <v>327</v>
      </c>
      <c r="B10" s="48" t="s">
        <v>339</v>
      </c>
      <c r="C10" s="5"/>
      <c r="D10" s="48"/>
      <c r="E10" s="48">
        <v>10</v>
      </c>
      <c r="F10" s="48"/>
      <c r="G10" s="48"/>
      <c r="H10" s="48"/>
      <c r="I10" s="48">
        <v>1</v>
      </c>
      <c r="J10" s="48"/>
      <c r="K10" s="48"/>
      <c r="L10" s="48"/>
      <c r="M10" s="48"/>
      <c r="N10" s="62">
        <f t="shared" si="0"/>
        <v>11</v>
      </c>
      <c r="O10" s="62"/>
      <c r="P10" s="62">
        <f t="shared" si="1"/>
        <v>2</v>
      </c>
    </row>
    <row r="11" spans="1:16" s="8" customFormat="1" x14ac:dyDescent="0.2">
      <c r="A11" s="11" t="s">
        <v>715</v>
      </c>
      <c r="B11" s="46" t="s">
        <v>32</v>
      </c>
      <c r="C11" s="6" t="s">
        <v>48</v>
      </c>
      <c r="D11" s="46"/>
      <c r="E11" s="46"/>
      <c r="F11" s="46"/>
      <c r="G11" s="46"/>
      <c r="H11" s="46"/>
      <c r="I11" s="46"/>
      <c r="J11" s="46"/>
      <c r="K11" s="46">
        <v>3</v>
      </c>
      <c r="L11" s="46">
        <v>2</v>
      </c>
      <c r="M11" s="46">
        <v>6</v>
      </c>
      <c r="N11" s="47">
        <f t="shared" si="0"/>
        <v>11</v>
      </c>
      <c r="O11" s="47"/>
      <c r="P11" s="47">
        <f t="shared" si="1"/>
        <v>3</v>
      </c>
    </row>
    <row r="12" spans="1:16" s="8" customFormat="1" x14ac:dyDescent="0.2">
      <c r="A12" s="13" t="s">
        <v>266</v>
      </c>
      <c r="B12" s="48" t="s">
        <v>117</v>
      </c>
      <c r="C12" s="15"/>
      <c r="D12" s="48"/>
      <c r="E12" s="48">
        <v>9</v>
      </c>
      <c r="F12" s="48"/>
      <c r="G12" s="48"/>
      <c r="H12" s="48"/>
      <c r="I12" s="48"/>
      <c r="J12" s="48"/>
      <c r="K12" s="48"/>
      <c r="L12" s="48"/>
      <c r="M12" s="48"/>
      <c r="N12" s="62">
        <f t="shared" si="0"/>
        <v>9</v>
      </c>
      <c r="O12" s="62"/>
      <c r="P12" s="62">
        <f t="shared" si="1"/>
        <v>1</v>
      </c>
    </row>
    <row r="13" spans="1:16" s="8" customFormat="1" hidden="1" x14ac:dyDescent="0.2">
      <c r="A13" s="11" t="s">
        <v>112</v>
      </c>
      <c r="B13" s="52" t="s">
        <v>32</v>
      </c>
      <c r="C13" s="12" t="s">
        <v>116</v>
      </c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47">
        <f t="shared" si="0"/>
        <v>0</v>
      </c>
      <c r="O13" s="47"/>
      <c r="P13" s="47">
        <f t="shared" si="1"/>
        <v>0</v>
      </c>
    </row>
    <row r="14" spans="1:16" s="8" customFormat="1" hidden="1" x14ac:dyDescent="0.2">
      <c r="A14" s="11" t="s">
        <v>93</v>
      </c>
      <c r="B14" s="52" t="s">
        <v>32</v>
      </c>
      <c r="C14" s="12" t="s">
        <v>101</v>
      </c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47">
        <f t="shared" si="0"/>
        <v>0</v>
      </c>
      <c r="O14" s="47"/>
      <c r="P14" s="47">
        <f t="shared" si="1"/>
        <v>0</v>
      </c>
    </row>
    <row r="15" spans="1:16" s="8" customFormat="1" hidden="1" x14ac:dyDescent="0.2">
      <c r="A15" s="11" t="s">
        <v>135</v>
      </c>
      <c r="B15" s="52" t="s">
        <v>32</v>
      </c>
      <c r="C15" s="12" t="s">
        <v>50</v>
      </c>
      <c r="D15" s="46"/>
      <c r="E15" s="46"/>
      <c r="F15" s="46"/>
      <c r="G15" s="46"/>
      <c r="H15" s="46"/>
      <c r="I15" s="46"/>
      <c r="J15" s="46"/>
      <c r="K15" s="46"/>
      <c r="L15" s="46"/>
      <c r="M15" s="46"/>
      <c r="N15" s="47">
        <f t="shared" si="0"/>
        <v>0</v>
      </c>
      <c r="O15" s="47"/>
      <c r="P15" s="47">
        <f t="shared" si="1"/>
        <v>0</v>
      </c>
    </row>
    <row r="16" spans="1:16" s="8" customFormat="1" hidden="1" x14ac:dyDescent="0.2">
      <c r="A16" s="11" t="s">
        <v>94</v>
      </c>
      <c r="B16" s="52" t="s">
        <v>32</v>
      </c>
      <c r="C16" s="6" t="s">
        <v>102</v>
      </c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47">
        <f t="shared" si="0"/>
        <v>0</v>
      </c>
      <c r="O16" s="47"/>
      <c r="P16" s="47">
        <f t="shared" si="1"/>
        <v>0</v>
      </c>
    </row>
    <row r="17" spans="1:16" s="14" customFormat="1" ht="12.75" hidden="1" customHeight="1" x14ac:dyDescent="0.2">
      <c r="A17" s="10" t="s">
        <v>205</v>
      </c>
      <c r="B17" s="52" t="s">
        <v>32</v>
      </c>
      <c r="C17" s="12" t="s">
        <v>206</v>
      </c>
      <c r="D17" s="46"/>
      <c r="E17" s="46"/>
      <c r="F17" s="46"/>
      <c r="G17" s="46"/>
      <c r="H17" s="46"/>
      <c r="I17" s="46"/>
      <c r="J17" s="46"/>
      <c r="K17" s="46"/>
      <c r="L17" s="46"/>
      <c r="M17" s="46"/>
      <c r="N17" s="47">
        <f t="shared" si="0"/>
        <v>0</v>
      </c>
      <c r="O17" s="47"/>
      <c r="P17" s="47">
        <f t="shared" si="1"/>
        <v>0</v>
      </c>
    </row>
    <row r="18" spans="1:16" s="14" customFormat="1" ht="12.75" customHeight="1" x14ac:dyDescent="0.2">
      <c r="A18" s="15" t="s">
        <v>467</v>
      </c>
      <c r="B18" s="61" t="s">
        <v>339</v>
      </c>
      <c r="C18" s="5"/>
      <c r="D18" s="61"/>
      <c r="E18" s="61">
        <v>8</v>
      </c>
      <c r="F18" s="61"/>
      <c r="G18" s="61"/>
      <c r="H18" s="61"/>
      <c r="I18" s="61"/>
      <c r="J18" s="61"/>
      <c r="K18" s="61"/>
      <c r="L18" s="61"/>
      <c r="M18" s="61"/>
      <c r="N18" s="62">
        <f t="shared" si="0"/>
        <v>8</v>
      </c>
      <c r="O18" s="62"/>
      <c r="P18" s="62">
        <f t="shared" si="1"/>
        <v>1</v>
      </c>
    </row>
    <row r="19" spans="1:16" s="14" customFormat="1" ht="12.75" customHeight="1" x14ac:dyDescent="0.2">
      <c r="A19" s="11" t="s">
        <v>714</v>
      </c>
      <c r="B19" s="46" t="s">
        <v>32</v>
      </c>
      <c r="C19" s="6" t="s">
        <v>721</v>
      </c>
      <c r="D19" s="46"/>
      <c r="E19" s="46"/>
      <c r="F19" s="46"/>
      <c r="G19" s="46"/>
      <c r="H19" s="46"/>
      <c r="I19" s="46"/>
      <c r="J19" s="46"/>
      <c r="K19" s="46">
        <v>5</v>
      </c>
      <c r="L19" s="46"/>
      <c r="M19" s="46">
        <v>3</v>
      </c>
      <c r="N19" s="47">
        <f t="shared" si="0"/>
        <v>8</v>
      </c>
      <c r="O19" s="47"/>
      <c r="P19" s="47">
        <f t="shared" si="1"/>
        <v>2</v>
      </c>
    </row>
    <row r="20" spans="1:16" s="14" customFormat="1" ht="12.75" customHeight="1" x14ac:dyDescent="0.2">
      <c r="A20" s="15" t="s">
        <v>468</v>
      </c>
      <c r="B20" s="61" t="s">
        <v>117</v>
      </c>
      <c r="C20" s="5"/>
      <c r="D20" s="61"/>
      <c r="E20" s="61">
        <v>7</v>
      </c>
      <c r="F20" s="61"/>
      <c r="G20" s="61"/>
      <c r="H20" s="61"/>
      <c r="I20" s="61"/>
      <c r="J20" s="61"/>
      <c r="K20" s="61"/>
      <c r="L20" s="61"/>
      <c r="M20" s="61"/>
      <c r="N20" s="62">
        <f t="shared" si="0"/>
        <v>7</v>
      </c>
      <c r="O20" s="62"/>
      <c r="P20" s="62">
        <f t="shared" si="1"/>
        <v>1</v>
      </c>
    </row>
    <row r="21" spans="1:16" s="14" customFormat="1" ht="12.75" customHeight="1" x14ac:dyDescent="0.2">
      <c r="A21" s="15" t="s">
        <v>328</v>
      </c>
      <c r="B21" s="48" t="s">
        <v>339</v>
      </c>
      <c r="C21" s="5"/>
      <c r="D21" s="48"/>
      <c r="E21" s="48">
        <v>4</v>
      </c>
      <c r="F21" s="48"/>
      <c r="G21" s="48"/>
      <c r="H21" s="48"/>
      <c r="I21" s="48">
        <v>2</v>
      </c>
      <c r="J21" s="48"/>
      <c r="K21" s="48"/>
      <c r="L21" s="48"/>
      <c r="M21" s="48"/>
      <c r="N21" s="62">
        <f t="shared" si="0"/>
        <v>6</v>
      </c>
      <c r="O21" s="62"/>
      <c r="P21" s="62">
        <f t="shared" si="1"/>
        <v>2</v>
      </c>
    </row>
    <row r="22" spans="1:16" s="14" customFormat="1" ht="12.75" customHeight="1" x14ac:dyDescent="0.2">
      <c r="A22" s="13" t="s">
        <v>205</v>
      </c>
      <c r="B22" s="48" t="s">
        <v>201</v>
      </c>
      <c r="C22" s="15"/>
      <c r="D22" s="48"/>
      <c r="E22" s="48">
        <v>3</v>
      </c>
      <c r="F22" s="48">
        <v>1</v>
      </c>
      <c r="G22" s="48"/>
      <c r="H22" s="48"/>
      <c r="I22" s="48"/>
      <c r="J22" s="48"/>
      <c r="K22" s="48"/>
      <c r="L22" s="48"/>
      <c r="M22" s="48">
        <v>2</v>
      </c>
      <c r="N22" s="62">
        <f t="shared" si="0"/>
        <v>6</v>
      </c>
      <c r="O22" s="62"/>
      <c r="P22" s="62">
        <f t="shared" si="1"/>
        <v>3</v>
      </c>
    </row>
    <row r="23" spans="1:16" s="14" customFormat="1" ht="12.75" customHeight="1" x14ac:dyDescent="0.2">
      <c r="A23" s="10" t="s">
        <v>796</v>
      </c>
      <c r="B23" s="46" t="s">
        <v>32</v>
      </c>
      <c r="C23" s="11" t="s">
        <v>797</v>
      </c>
      <c r="D23" s="46"/>
      <c r="E23" s="46"/>
      <c r="F23" s="46"/>
      <c r="G23" s="46"/>
      <c r="H23" s="46"/>
      <c r="I23" s="46"/>
      <c r="J23" s="46"/>
      <c r="K23" s="46"/>
      <c r="L23" s="46"/>
      <c r="M23" s="46">
        <v>4</v>
      </c>
      <c r="N23" s="47">
        <f t="shared" si="0"/>
        <v>4</v>
      </c>
      <c r="O23" s="47"/>
      <c r="P23" s="47">
        <f t="shared" si="1"/>
        <v>1</v>
      </c>
    </row>
    <row r="24" spans="1:16" s="14" customFormat="1" ht="12.75" customHeight="1" x14ac:dyDescent="0.2">
      <c r="A24" s="11" t="s">
        <v>355</v>
      </c>
      <c r="B24" s="46" t="s">
        <v>32</v>
      </c>
      <c r="C24" s="6" t="s">
        <v>356</v>
      </c>
      <c r="D24" s="46">
        <v>2</v>
      </c>
      <c r="E24" s="46" t="s">
        <v>390</v>
      </c>
      <c r="F24" s="46"/>
      <c r="G24" s="46">
        <v>2</v>
      </c>
      <c r="H24" s="46"/>
      <c r="I24" s="46"/>
      <c r="J24" s="46"/>
      <c r="K24" s="46"/>
      <c r="L24" s="46"/>
      <c r="M24" s="46"/>
      <c r="N24" s="47">
        <f t="shared" si="0"/>
        <v>4</v>
      </c>
      <c r="O24" s="47"/>
      <c r="P24" s="47">
        <f t="shared" si="1"/>
        <v>2</v>
      </c>
    </row>
    <row r="25" spans="1:16" s="14" customFormat="1" ht="12.75" customHeight="1" x14ac:dyDescent="0.2">
      <c r="A25" s="15" t="s">
        <v>329</v>
      </c>
      <c r="B25" s="48" t="s">
        <v>339</v>
      </c>
      <c r="C25" s="5"/>
      <c r="D25" s="48"/>
      <c r="E25" s="48" t="s">
        <v>390</v>
      </c>
      <c r="F25" s="48"/>
      <c r="G25" s="48"/>
      <c r="H25" s="48"/>
      <c r="I25" s="48">
        <v>3</v>
      </c>
      <c r="J25" s="48"/>
      <c r="K25" s="48"/>
      <c r="L25" s="48"/>
      <c r="M25" s="48"/>
      <c r="N25" s="62">
        <f t="shared" si="0"/>
        <v>3</v>
      </c>
      <c r="O25" s="62"/>
      <c r="P25" s="62">
        <f t="shared" si="1"/>
        <v>1</v>
      </c>
    </row>
    <row r="26" spans="1:16" s="14" customFormat="1" ht="12.75" customHeight="1" x14ac:dyDescent="0.2">
      <c r="A26" s="11" t="s">
        <v>741</v>
      </c>
      <c r="B26" s="46" t="s">
        <v>32</v>
      </c>
      <c r="C26" s="6"/>
      <c r="D26" s="46"/>
      <c r="E26" s="46"/>
      <c r="F26" s="46"/>
      <c r="G26" s="46"/>
      <c r="H26" s="46"/>
      <c r="I26" s="46"/>
      <c r="J26" s="46"/>
      <c r="K26" s="46"/>
      <c r="L26" s="46">
        <v>3</v>
      </c>
      <c r="M26" s="46"/>
      <c r="N26" s="47">
        <f t="shared" si="0"/>
        <v>3</v>
      </c>
      <c r="O26" s="47"/>
      <c r="P26" s="47">
        <f t="shared" si="1"/>
        <v>1</v>
      </c>
    </row>
    <row r="27" spans="1:16" s="14" customFormat="1" ht="12.75" customHeight="1" x14ac:dyDescent="0.2">
      <c r="A27" s="15" t="s">
        <v>567</v>
      </c>
      <c r="B27" s="48" t="s">
        <v>117</v>
      </c>
      <c r="C27" s="5"/>
      <c r="D27" s="48"/>
      <c r="E27" s="48"/>
      <c r="F27" s="48">
        <v>2</v>
      </c>
      <c r="G27" s="48"/>
      <c r="H27" s="48"/>
      <c r="I27" s="48"/>
      <c r="J27" s="48"/>
      <c r="K27" s="48"/>
      <c r="L27" s="48"/>
      <c r="M27" s="48"/>
      <c r="N27" s="62">
        <f t="shared" si="0"/>
        <v>2</v>
      </c>
      <c r="O27" s="62"/>
      <c r="P27" s="62">
        <f t="shared" si="1"/>
        <v>1</v>
      </c>
    </row>
    <row r="28" spans="1:16" s="4" customFormat="1" ht="12.75" customHeight="1" x14ac:dyDescent="0.25">
      <c r="A28" s="86"/>
      <c r="B28"/>
      <c r="C28"/>
      <c r="D28"/>
      <c r="E28"/>
      <c r="F28"/>
      <c r="G28"/>
      <c r="H28"/>
      <c r="I28"/>
      <c r="J28"/>
      <c r="K28"/>
      <c r="L28"/>
      <c r="M28"/>
      <c r="N28"/>
      <c r="O28" s="1"/>
      <c r="P28" s="1"/>
    </row>
    <row r="29" spans="1:16" s="4" customFormat="1" ht="15" x14ac:dyDescent="0.25">
      <c r="A29" s="19"/>
      <c r="B29" s="50"/>
      <c r="C29" s="7"/>
      <c r="D29" s="51"/>
      <c r="E29" s="51"/>
      <c r="F29" s="51"/>
      <c r="G29" s="50"/>
      <c r="H29" s="50"/>
      <c r="I29" s="50"/>
      <c r="J29" s="50"/>
      <c r="K29" s="50"/>
      <c r="L29" s="49"/>
      <c r="M29" s="49"/>
      <c r="N29" s="49"/>
      <c r="O29" s="53"/>
      <c r="P29" s="53"/>
    </row>
    <row r="30" spans="1:16" s="4" customFormat="1" ht="15" x14ac:dyDescent="0.25">
      <c r="A30" s="18" t="s">
        <v>30</v>
      </c>
      <c r="B30" s="49"/>
      <c r="C30"/>
      <c r="D30" s="49"/>
      <c r="E30" s="49"/>
      <c r="F30" s="49"/>
      <c r="G30" s="49"/>
      <c r="H30" s="49"/>
      <c r="I30" s="49"/>
      <c r="J30" s="49"/>
      <c r="K30" s="49"/>
      <c r="L30" s="49"/>
      <c r="M30" s="49"/>
      <c r="N30" s="53"/>
      <c r="O30" s="53"/>
      <c r="P30" s="53"/>
    </row>
    <row r="31" spans="1:16" customFormat="1" ht="11.25" customHeight="1" x14ac:dyDescent="0.25">
      <c r="A31" s="109" t="s">
        <v>163</v>
      </c>
      <c r="B31" s="55" t="s">
        <v>32</v>
      </c>
      <c r="C31" s="22" t="s">
        <v>48</v>
      </c>
      <c r="D31" s="46">
        <v>6</v>
      </c>
      <c r="E31" s="52">
        <v>12</v>
      </c>
      <c r="F31" s="46">
        <v>6</v>
      </c>
      <c r="G31" s="46">
        <v>4</v>
      </c>
      <c r="H31" s="46">
        <v>2</v>
      </c>
      <c r="I31" s="46">
        <v>3</v>
      </c>
      <c r="J31" s="46">
        <v>5</v>
      </c>
      <c r="K31" s="46">
        <v>6</v>
      </c>
      <c r="L31" s="46">
        <v>3</v>
      </c>
      <c r="M31" s="46">
        <v>3</v>
      </c>
      <c r="N31" s="47">
        <f t="shared" ref="N31:N51" si="2">SUM(D31:M31)</f>
        <v>50</v>
      </c>
      <c r="O31" s="47">
        <f>+N31-H31-I31-L31-M31</f>
        <v>39</v>
      </c>
      <c r="P31" s="47">
        <f t="shared" ref="P31:P51" si="3">COUNT(D31:M31)</f>
        <v>10</v>
      </c>
    </row>
    <row r="32" spans="1:16" x14ac:dyDescent="0.2">
      <c r="A32" s="6" t="s">
        <v>231</v>
      </c>
      <c r="B32" s="57" t="s">
        <v>32</v>
      </c>
      <c r="C32" s="6" t="s">
        <v>255</v>
      </c>
      <c r="D32" s="46">
        <v>8</v>
      </c>
      <c r="E32" s="52">
        <v>4</v>
      </c>
      <c r="F32" s="46">
        <v>5</v>
      </c>
      <c r="G32" s="46"/>
      <c r="H32" s="46"/>
      <c r="I32" s="46">
        <v>2</v>
      </c>
      <c r="J32" s="46">
        <v>6</v>
      </c>
      <c r="K32" s="46">
        <v>3</v>
      </c>
      <c r="L32" s="46"/>
      <c r="M32" s="46">
        <v>4</v>
      </c>
      <c r="N32" s="47">
        <f t="shared" si="2"/>
        <v>32</v>
      </c>
      <c r="O32" s="47">
        <f>+N32-I32</f>
        <v>30</v>
      </c>
      <c r="P32" s="47">
        <f t="shared" si="3"/>
        <v>7</v>
      </c>
    </row>
    <row r="33" spans="1:16" s="8" customFormat="1" x14ac:dyDescent="0.2">
      <c r="A33" s="22" t="s">
        <v>331</v>
      </c>
      <c r="B33" s="55" t="s">
        <v>32</v>
      </c>
      <c r="C33" s="22" t="s">
        <v>52</v>
      </c>
      <c r="D33" s="55">
        <v>5</v>
      </c>
      <c r="E33" s="55">
        <v>11</v>
      </c>
      <c r="F33" s="55">
        <v>1</v>
      </c>
      <c r="G33" s="55"/>
      <c r="H33" s="55"/>
      <c r="I33" s="55"/>
      <c r="J33" s="55"/>
      <c r="K33" s="55">
        <v>4</v>
      </c>
      <c r="L33" s="55"/>
      <c r="M33" s="55">
        <v>5</v>
      </c>
      <c r="N33" s="47">
        <f t="shared" si="2"/>
        <v>26</v>
      </c>
      <c r="O33" s="47">
        <f>+N33</f>
        <v>26</v>
      </c>
      <c r="P33" s="47">
        <f t="shared" si="3"/>
        <v>5</v>
      </c>
    </row>
    <row r="34" spans="1:16" s="8" customFormat="1" x14ac:dyDescent="0.2">
      <c r="A34" s="22" t="s">
        <v>607</v>
      </c>
      <c r="B34" s="55" t="s">
        <v>32</v>
      </c>
      <c r="C34" s="22" t="s">
        <v>608</v>
      </c>
      <c r="D34" s="55"/>
      <c r="E34" s="97"/>
      <c r="F34" s="55"/>
      <c r="G34" s="55">
        <v>2</v>
      </c>
      <c r="H34" s="55">
        <v>3</v>
      </c>
      <c r="I34" s="55"/>
      <c r="J34" s="55">
        <v>4</v>
      </c>
      <c r="K34" s="55">
        <v>2</v>
      </c>
      <c r="L34" s="55" t="s">
        <v>427</v>
      </c>
      <c r="M34" s="55">
        <v>2</v>
      </c>
      <c r="N34" s="47">
        <f t="shared" si="2"/>
        <v>13</v>
      </c>
      <c r="O34" s="47">
        <f>+N34</f>
        <v>13</v>
      </c>
      <c r="P34" s="47">
        <f t="shared" si="3"/>
        <v>5</v>
      </c>
    </row>
    <row r="35" spans="1:16" x14ac:dyDescent="0.2">
      <c r="A35" s="22" t="s">
        <v>470</v>
      </c>
      <c r="B35" s="55" t="s">
        <v>32</v>
      </c>
      <c r="C35" s="22" t="s">
        <v>501</v>
      </c>
      <c r="D35" s="55"/>
      <c r="E35" s="55">
        <v>8</v>
      </c>
      <c r="F35" s="55"/>
      <c r="G35" s="55"/>
      <c r="H35" s="55"/>
      <c r="I35" s="55"/>
      <c r="J35" s="55">
        <v>3</v>
      </c>
      <c r="K35" s="55">
        <v>5</v>
      </c>
      <c r="L35" s="55"/>
      <c r="M35" s="55"/>
      <c r="N35" s="47">
        <f t="shared" si="2"/>
        <v>16</v>
      </c>
      <c r="O35" s="47"/>
      <c r="P35" s="47">
        <f t="shared" si="3"/>
        <v>3</v>
      </c>
    </row>
    <row r="36" spans="1:16" ht="12.75" customHeight="1" x14ac:dyDescent="0.2">
      <c r="A36" s="22" t="s">
        <v>349</v>
      </c>
      <c r="B36" s="52" t="s">
        <v>32</v>
      </c>
      <c r="C36" s="22" t="s">
        <v>48</v>
      </c>
      <c r="D36" s="55">
        <v>4</v>
      </c>
      <c r="E36" s="55">
        <v>9</v>
      </c>
      <c r="F36" s="55">
        <v>2</v>
      </c>
      <c r="G36" s="55"/>
      <c r="H36" s="55"/>
      <c r="I36" s="55"/>
      <c r="J36" s="55"/>
      <c r="K36" s="55"/>
      <c r="L36" s="55"/>
      <c r="M36" s="55"/>
      <c r="N36" s="47">
        <f t="shared" si="2"/>
        <v>15</v>
      </c>
      <c r="O36" s="47"/>
      <c r="P36" s="47">
        <f t="shared" si="3"/>
        <v>3</v>
      </c>
    </row>
    <row r="37" spans="1:16" x14ac:dyDescent="0.2">
      <c r="A37" s="15" t="s">
        <v>330</v>
      </c>
      <c r="B37" s="61" t="s">
        <v>339</v>
      </c>
      <c r="C37" s="5"/>
      <c r="D37" s="61"/>
      <c r="E37" s="55">
        <v>10</v>
      </c>
      <c r="F37" s="61"/>
      <c r="G37" s="61"/>
      <c r="H37" s="61"/>
      <c r="I37" s="61"/>
      <c r="J37" s="61"/>
      <c r="K37" s="61"/>
      <c r="L37" s="61"/>
      <c r="M37" s="61"/>
      <c r="N37" s="62">
        <f t="shared" si="2"/>
        <v>10</v>
      </c>
      <c r="O37" s="62"/>
      <c r="P37" s="62">
        <f t="shared" si="3"/>
        <v>1</v>
      </c>
    </row>
    <row r="38" spans="1:16" s="8" customFormat="1" x14ac:dyDescent="0.2">
      <c r="A38" s="22" t="s">
        <v>471</v>
      </c>
      <c r="B38" s="55" t="s">
        <v>32</v>
      </c>
      <c r="C38" s="22" t="s">
        <v>47</v>
      </c>
      <c r="D38" s="55"/>
      <c r="E38" s="55">
        <v>5</v>
      </c>
      <c r="F38" s="55"/>
      <c r="G38" s="55"/>
      <c r="H38" s="55"/>
      <c r="I38" s="55"/>
      <c r="J38" s="55">
        <v>2</v>
      </c>
      <c r="K38" s="55">
        <v>1</v>
      </c>
      <c r="L38" s="55"/>
      <c r="M38" s="55"/>
      <c r="N38" s="47">
        <f t="shared" si="2"/>
        <v>8</v>
      </c>
      <c r="O38" s="47"/>
      <c r="P38" s="47">
        <f t="shared" si="3"/>
        <v>3</v>
      </c>
    </row>
    <row r="39" spans="1:16" x14ac:dyDescent="0.2">
      <c r="A39" s="5" t="s">
        <v>265</v>
      </c>
      <c r="B39" s="61" t="s">
        <v>117</v>
      </c>
      <c r="C39" s="5"/>
      <c r="D39" s="61"/>
      <c r="E39" s="55">
        <v>6</v>
      </c>
      <c r="F39" s="61"/>
      <c r="G39" s="61"/>
      <c r="H39" s="61"/>
      <c r="I39" s="61"/>
      <c r="J39" s="61"/>
      <c r="K39" s="61"/>
      <c r="L39" s="61">
        <v>2</v>
      </c>
      <c r="M39" s="61"/>
      <c r="N39" s="62">
        <f t="shared" si="2"/>
        <v>8</v>
      </c>
      <c r="O39" s="62"/>
      <c r="P39" s="62">
        <f t="shared" si="3"/>
        <v>2</v>
      </c>
    </row>
    <row r="40" spans="1:16" s="8" customFormat="1" x14ac:dyDescent="0.2">
      <c r="A40" s="22" t="s">
        <v>357</v>
      </c>
      <c r="B40" s="52" t="s">
        <v>32</v>
      </c>
      <c r="C40" s="22" t="s">
        <v>364</v>
      </c>
      <c r="D40" s="55">
        <v>7</v>
      </c>
      <c r="E40" s="55"/>
      <c r="F40" s="55"/>
      <c r="G40" s="55"/>
      <c r="H40" s="55"/>
      <c r="I40" s="55"/>
      <c r="J40" s="55"/>
      <c r="K40" s="55"/>
      <c r="L40" s="55"/>
      <c r="M40" s="55"/>
      <c r="N40" s="47">
        <f t="shared" si="2"/>
        <v>7</v>
      </c>
      <c r="O40" s="47"/>
      <c r="P40" s="47">
        <f t="shared" si="3"/>
        <v>1</v>
      </c>
    </row>
    <row r="41" spans="1:16" x14ac:dyDescent="0.2">
      <c r="A41" s="11" t="s">
        <v>51</v>
      </c>
      <c r="B41" s="52" t="s">
        <v>32</v>
      </c>
      <c r="C41" s="12" t="s">
        <v>49</v>
      </c>
      <c r="D41" s="46"/>
      <c r="E41" s="52">
        <v>7</v>
      </c>
      <c r="F41" s="46"/>
      <c r="G41" s="46"/>
      <c r="H41" s="46"/>
      <c r="I41" s="46"/>
      <c r="J41" s="46"/>
      <c r="K41" s="46"/>
      <c r="L41" s="46"/>
      <c r="M41" s="46"/>
      <c r="N41" s="47">
        <f t="shared" si="2"/>
        <v>7</v>
      </c>
      <c r="O41" s="47"/>
      <c r="P41" s="47">
        <f t="shared" si="3"/>
        <v>1</v>
      </c>
    </row>
    <row r="42" spans="1:16" x14ac:dyDescent="0.2">
      <c r="A42" s="22" t="s">
        <v>398</v>
      </c>
      <c r="B42" s="55" t="s">
        <v>32</v>
      </c>
      <c r="C42" s="22" t="s">
        <v>255</v>
      </c>
      <c r="D42" s="55">
        <v>2</v>
      </c>
      <c r="E42" s="55">
        <v>2</v>
      </c>
      <c r="F42" s="55"/>
      <c r="G42" s="55"/>
      <c r="H42" s="55"/>
      <c r="I42" s="55" t="s">
        <v>390</v>
      </c>
      <c r="J42" s="55" t="s">
        <v>390</v>
      </c>
      <c r="K42" s="55"/>
      <c r="L42" s="55"/>
      <c r="M42" s="55"/>
      <c r="N42" s="47">
        <f t="shared" si="2"/>
        <v>4</v>
      </c>
      <c r="O42" s="47"/>
      <c r="P42" s="47">
        <f t="shared" si="3"/>
        <v>2</v>
      </c>
    </row>
    <row r="43" spans="1:16" x14ac:dyDescent="0.2">
      <c r="A43" s="5" t="s">
        <v>563</v>
      </c>
      <c r="B43" s="61" t="s">
        <v>201</v>
      </c>
      <c r="C43" s="5"/>
      <c r="D43" s="5"/>
      <c r="E43" s="5"/>
      <c r="F43" s="61">
        <v>4</v>
      </c>
      <c r="G43" s="5"/>
      <c r="H43" s="5"/>
      <c r="I43" s="5"/>
      <c r="J43" s="5"/>
      <c r="K43" s="5"/>
      <c r="L43" s="5"/>
      <c r="M43" s="5"/>
      <c r="N43" s="62">
        <f t="shared" si="2"/>
        <v>4</v>
      </c>
      <c r="O43" s="62"/>
      <c r="P43" s="62">
        <f t="shared" si="3"/>
        <v>1</v>
      </c>
    </row>
    <row r="44" spans="1:16" x14ac:dyDescent="0.2">
      <c r="A44" s="22" t="s">
        <v>291</v>
      </c>
      <c r="B44" s="57" t="s">
        <v>32</v>
      </c>
      <c r="C44" s="22" t="s">
        <v>299</v>
      </c>
      <c r="D44" s="55">
        <v>3</v>
      </c>
      <c r="E44" s="55"/>
      <c r="F44" s="55"/>
      <c r="G44" s="55"/>
      <c r="H44" s="55"/>
      <c r="I44" s="55"/>
      <c r="J44" s="55"/>
      <c r="K44" s="55"/>
      <c r="L44" s="55"/>
      <c r="M44" s="55"/>
      <c r="N44" s="47">
        <f t="shared" si="2"/>
        <v>3</v>
      </c>
      <c r="O44" s="47"/>
      <c r="P44" s="47">
        <f t="shared" si="3"/>
        <v>1</v>
      </c>
    </row>
    <row r="45" spans="1:16" x14ac:dyDescent="0.2">
      <c r="A45" s="22" t="s">
        <v>472</v>
      </c>
      <c r="B45" s="57" t="s">
        <v>32</v>
      </c>
      <c r="C45" s="22" t="s">
        <v>49</v>
      </c>
      <c r="D45" s="55"/>
      <c r="E45" s="55">
        <v>3</v>
      </c>
      <c r="F45" s="55"/>
      <c r="G45" s="55"/>
      <c r="H45" s="55"/>
      <c r="I45" s="55"/>
      <c r="J45" s="55"/>
      <c r="K45" s="55"/>
      <c r="L45" s="55"/>
      <c r="M45" s="55"/>
      <c r="N45" s="47">
        <f t="shared" si="2"/>
        <v>3</v>
      </c>
      <c r="O45" s="47"/>
      <c r="P45" s="47">
        <f t="shared" si="3"/>
        <v>1</v>
      </c>
    </row>
    <row r="46" spans="1:16" x14ac:dyDescent="0.2">
      <c r="A46" s="22" t="s">
        <v>605</v>
      </c>
      <c r="B46" s="55" t="s">
        <v>32</v>
      </c>
      <c r="C46" s="22" t="s">
        <v>606</v>
      </c>
      <c r="D46" s="55"/>
      <c r="E46" s="97"/>
      <c r="F46" s="55"/>
      <c r="G46" s="55">
        <v>3</v>
      </c>
      <c r="H46" s="55"/>
      <c r="I46" s="55"/>
      <c r="J46" s="55"/>
      <c r="K46" s="55"/>
      <c r="L46" s="55"/>
      <c r="M46" s="55"/>
      <c r="N46" s="47">
        <f t="shared" si="2"/>
        <v>3</v>
      </c>
      <c r="O46" s="47"/>
      <c r="P46" s="47">
        <f t="shared" si="3"/>
        <v>1</v>
      </c>
    </row>
    <row r="47" spans="1:16" x14ac:dyDescent="0.2">
      <c r="A47" s="5" t="s">
        <v>564</v>
      </c>
      <c r="B47" s="61" t="s">
        <v>201</v>
      </c>
      <c r="C47" s="5"/>
      <c r="D47" s="5"/>
      <c r="E47" s="5"/>
      <c r="F47" s="61">
        <v>3</v>
      </c>
      <c r="G47" s="5"/>
      <c r="H47" s="5"/>
      <c r="I47" s="5"/>
      <c r="J47" s="5"/>
      <c r="K47" s="5"/>
      <c r="L47" s="5"/>
      <c r="M47" s="5"/>
      <c r="N47" s="62">
        <f t="shared" si="2"/>
        <v>3</v>
      </c>
      <c r="O47" s="62"/>
      <c r="P47" s="62">
        <f t="shared" si="3"/>
        <v>1</v>
      </c>
    </row>
    <row r="48" spans="1:16" x14ac:dyDescent="0.2">
      <c r="A48" s="98" t="s">
        <v>748</v>
      </c>
      <c r="B48" s="55" t="s">
        <v>32</v>
      </c>
      <c r="C48" s="98" t="s">
        <v>52</v>
      </c>
      <c r="D48" s="55"/>
      <c r="E48" s="55"/>
      <c r="F48" s="55"/>
      <c r="G48" s="55"/>
      <c r="H48" s="55"/>
      <c r="I48" s="55"/>
      <c r="J48" s="55"/>
      <c r="K48" s="55"/>
      <c r="L48" s="55"/>
      <c r="M48" s="55">
        <v>1</v>
      </c>
      <c r="N48" s="47">
        <f t="shared" si="2"/>
        <v>1</v>
      </c>
      <c r="O48" s="47"/>
      <c r="P48" s="47">
        <f t="shared" si="3"/>
        <v>1</v>
      </c>
    </row>
    <row r="49" spans="1:16" x14ac:dyDescent="0.2">
      <c r="A49" s="22" t="s">
        <v>469</v>
      </c>
      <c r="B49" s="55" t="s">
        <v>32</v>
      </c>
      <c r="C49" s="22" t="s">
        <v>500</v>
      </c>
      <c r="D49" s="55"/>
      <c r="E49" s="52">
        <v>0</v>
      </c>
      <c r="F49" s="55"/>
      <c r="G49" s="55"/>
      <c r="H49" s="55"/>
      <c r="I49" s="55"/>
      <c r="J49" s="55"/>
      <c r="K49" s="55"/>
      <c r="L49" s="55"/>
      <c r="M49" s="55"/>
      <c r="N49" s="47">
        <f t="shared" si="2"/>
        <v>0</v>
      </c>
      <c r="O49" s="47"/>
      <c r="P49" s="47">
        <f t="shared" si="3"/>
        <v>1</v>
      </c>
    </row>
    <row r="50" spans="1:16" x14ac:dyDescent="0.2">
      <c r="A50" s="22" t="s">
        <v>242</v>
      </c>
      <c r="B50" s="55" t="s">
        <v>32</v>
      </c>
      <c r="C50" s="22" t="s">
        <v>53</v>
      </c>
      <c r="D50" s="55" t="s">
        <v>390</v>
      </c>
      <c r="E50" s="55"/>
      <c r="F50" s="55"/>
      <c r="G50" s="55" t="s">
        <v>390</v>
      </c>
      <c r="H50" s="55"/>
      <c r="I50" s="55"/>
      <c r="J50" s="55"/>
      <c r="K50" s="55"/>
      <c r="L50" s="55"/>
      <c r="M50" s="55"/>
      <c r="N50" s="47">
        <f t="shared" si="2"/>
        <v>0</v>
      </c>
      <c r="O50" s="47"/>
      <c r="P50" s="47">
        <f t="shared" si="3"/>
        <v>0</v>
      </c>
    </row>
    <row r="51" spans="1:16" x14ac:dyDescent="0.2">
      <c r="A51" s="5" t="s">
        <v>473</v>
      </c>
      <c r="B51" s="61" t="s">
        <v>201</v>
      </c>
      <c r="C51" s="5"/>
      <c r="D51" s="61"/>
      <c r="E51" s="61" t="s">
        <v>390</v>
      </c>
      <c r="F51" s="61"/>
      <c r="G51" s="61"/>
      <c r="H51" s="61"/>
      <c r="I51" s="61"/>
      <c r="J51" s="61"/>
      <c r="K51" s="61"/>
      <c r="L51" s="61"/>
      <c r="M51" s="61"/>
      <c r="N51" s="62">
        <f t="shared" si="2"/>
        <v>0</v>
      </c>
      <c r="O51" s="62"/>
      <c r="P51" s="62">
        <f t="shared" si="3"/>
        <v>0</v>
      </c>
    </row>
  </sheetData>
  <sortState xmlns:xlrd2="http://schemas.microsoft.com/office/spreadsheetml/2017/richdata2" ref="A31:P51">
    <sortCondition descending="1" ref="O31:O51"/>
    <sortCondition descending="1" ref="N31:N51"/>
  </sortState>
  <mergeCells count="3">
    <mergeCell ref="N1:N3"/>
    <mergeCell ref="O1:O3"/>
    <mergeCell ref="P1:P3"/>
  </mergeCells>
  <pageMargins left="0.70866141732283472" right="0.70866141732283472" top="0.78740157480314965" bottom="0.78740157480314965" header="0.31496062992125984" footer="0.31496062992125984"/>
  <pageSetup paperSize="9" scale="74" orientation="landscape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4A1ACC-8C1A-4D68-8A1C-50E220EE13FD}">
  <sheetPr>
    <pageSetUpPr fitToPage="1"/>
  </sheetPr>
  <dimension ref="A1:P14"/>
  <sheetViews>
    <sheetView showGridLines="0" workbookViewId="0">
      <selection activeCell="B9" sqref="B9"/>
    </sheetView>
  </sheetViews>
  <sheetFormatPr defaultRowHeight="11.25" x14ac:dyDescent="0.2"/>
  <cols>
    <col min="1" max="1" width="20.28515625" style="1" customWidth="1"/>
    <col min="2" max="16384" width="9.140625" style="1"/>
  </cols>
  <sheetData>
    <row r="1" spans="1:16" s="2" customFormat="1" ht="15" customHeight="1" x14ac:dyDescent="0.2">
      <c r="A1" s="26"/>
      <c r="B1" s="27"/>
      <c r="C1" s="27"/>
      <c r="D1" s="29" t="s">
        <v>376</v>
      </c>
      <c r="E1" s="79" t="s">
        <v>377</v>
      </c>
      <c r="F1" s="24" t="s">
        <v>378</v>
      </c>
      <c r="G1" s="24" t="s">
        <v>379</v>
      </c>
      <c r="H1" s="24" t="s">
        <v>380</v>
      </c>
      <c r="I1" s="24" t="s">
        <v>381</v>
      </c>
      <c r="J1" s="24" t="s">
        <v>695</v>
      </c>
      <c r="K1" s="24" t="s">
        <v>382</v>
      </c>
      <c r="L1" s="24" t="s">
        <v>384</v>
      </c>
      <c r="M1" s="25" t="s">
        <v>383</v>
      </c>
      <c r="N1" s="265" t="s">
        <v>2</v>
      </c>
      <c r="O1" s="268" t="s">
        <v>21</v>
      </c>
      <c r="P1" s="265" t="s">
        <v>3</v>
      </c>
    </row>
    <row r="2" spans="1:16" s="2" customFormat="1" ht="57.75" customHeight="1" x14ac:dyDescent="0.2">
      <c r="A2" s="28" t="s">
        <v>11</v>
      </c>
      <c r="B2" s="27"/>
      <c r="C2" s="27"/>
      <c r="D2" s="30" t="s">
        <v>218</v>
      </c>
      <c r="E2" s="23" t="s">
        <v>217</v>
      </c>
      <c r="F2" s="23" t="s">
        <v>220</v>
      </c>
      <c r="G2" s="23" t="s">
        <v>221</v>
      </c>
      <c r="H2" s="23" t="s">
        <v>326</v>
      </c>
      <c r="I2" s="23" t="s">
        <v>1</v>
      </c>
      <c r="J2" s="23" t="s">
        <v>0</v>
      </c>
      <c r="K2" s="23" t="s">
        <v>580</v>
      </c>
      <c r="L2" s="36" t="s">
        <v>222</v>
      </c>
      <c r="M2" s="37" t="s">
        <v>140</v>
      </c>
      <c r="N2" s="266"/>
      <c r="O2" s="269"/>
      <c r="P2" s="266"/>
    </row>
    <row r="3" spans="1:16" s="2" customFormat="1" ht="12" x14ac:dyDescent="0.2">
      <c r="A3" s="31" t="s">
        <v>5</v>
      </c>
      <c r="B3" s="32" t="s">
        <v>31</v>
      </c>
      <c r="C3" s="33" t="s">
        <v>4</v>
      </c>
      <c r="D3" s="80">
        <v>1</v>
      </c>
      <c r="E3" s="81">
        <v>2</v>
      </c>
      <c r="F3" s="82">
        <v>3</v>
      </c>
      <c r="G3" s="82">
        <v>4</v>
      </c>
      <c r="H3" s="82">
        <v>5</v>
      </c>
      <c r="I3" s="82">
        <v>6</v>
      </c>
      <c r="J3" s="82">
        <v>7</v>
      </c>
      <c r="K3" s="82">
        <v>8</v>
      </c>
      <c r="L3" s="82">
        <v>9</v>
      </c>
      <c r="M3" s="83">
        <v>10</v>
      </c>
      <c r="N3" s="267"/>
      <c r="O3" s="270"/>
      <c r="P3" s="267"/>
    </row>
    <row r="4" spans="1:16" ht="15" x14ac:dyDescent="0.25">
      <c r="A4" s="18" t="s">
        <v>29</v>
      </c>
      <c r="B4"/>
      <c r="C4"/>
      <c r="D4"/>
      <c r="E4"/>
      <c r="F4"/>
      <c r="G4"/>
      <c r="H4"/>
      <c r="I4"/>
      <c r="J4"/>
      <c r="K4"/>
      <c r="L4"/>
      <c r="M4"/>
      <c r="N4"/>
    </row>
    <row r="5" spans="1:16" x14ac:dyDescent="0.2">
      <c r="A5" s="11" t="s">
        <v>178</v>
      </c>
      <c r="B5" s="46" t="s">
        <v>32</v>
      </c>
      <c r="C5" s="11" t="s">
        <v>179</v>
      </c>
      <c r="D5" s="46">
        <v>2</v>
      </c>
      <c r="E5" s="46">
        <v>4</v>
      </c>
      <c r="F5" s="46"/>
      <c r="G5" s="46">
        <v>2</v>
      </c>
      <c r="H5" s="46"/>
      <c r="I5" s="46"/>
      <c r="J5" s="46"/>
      <c r="K5" s="46"/>
      <c r="L5" s="46"/>
      <c r="M5" s="46"/>
      <c r="N5" s="47">
        <f>SUM(D5:M5)</f>
        <v>8</v>
      </c>
      <c r="O5" s="47"/>
      <c r="P5" s="47">
        <f>COUNT(D5:M5)</f>
        <v>3</v>
      </c>
    </row>
    <row r="6" spans="1:16" ht="11.25" customHeight="1" x14ac:dyDescent="0.25">
      <c r="A6" s="13" t="s">
        <v>461</v>
      </c>
      <c r="B6" s="48" t="s">
        <v>117</v>
      </c>
      <c r="C6" s="15"/>
      <c r="D6" s="48"/>
      <c r="E6" s="48">
        <v>3</v>
      </c>
      <c r="F6" s="48">
        <v>1</v>
      </c>
      <c r="G6" s="48"/>
      <c r="H6" s="48"/>
      <c r="I6" s="48"/>
      <c r="J6" s="48"/>
      <c r="K6" s="48"/>
      <c r="L6" s="63"/>
      <c r="M6" s="63"/>
      <c r="N6" s="62">
        <f>SUM(D6:M6)</f>
        <v>4</v>
      </c>
      <c r="O6" s="62"/>
      <c r="P6" s="62">
        <v>2</v>
      </c>
    </row>
    <row r="7" spans="1:16" ht="15" customHeight="1" x14ac:dyDescent="0.2">
      <c r="A7" s="11" t="s">
        <v>399</v>
      </c>
      <c r="B7" s="52" t="s">
        <v>32</v>
      </c>
      <c r="C7" s="12" t="s">
        <v>356</v>
      </c>
      <c r="D7" s="46">
        <v>1</v>
      </c>
      <c r="E7" s="46">
        <v>2</v>
      </c>
      <c r="F7" s="46"/>
      <c r="G7" s="46"/>
      <c r="H7" s="46"/>
      <c r="I7" s="46"/>
      <c r="J7" s="46"/>
      <c r="K7" s="46"/>
      <c r="L7" s="46"/>
      <c r="M7" s="46"/>
      <c r="N7" s="47">
        <f>SUM(D7:M7)</f>
        <v>3</v>
      </c>
      <c r="O7" s="47"/>
      <c r="P7" s="47">
        <v>1</v>
      </c>
    </row>
    <row r="8" spans="1:16" s="8" customFormat="1" x14ac:dyDescent="0.2">
      <c r="A8" s="15" t="s">
        <v>266</v>
      </c>
      <c r="B8" s="48" t="s">
        <v>117</v>
      </c>
      <c r="C8" s="15"/>
      <c r="D8" s="48"/>
      <c r="E8" s="48"/>
      <c r="F8" s="48"/>
      <c r="G8" s="48"/>
      <c r="H8" s="48"/>
      <c r="I8" s="48">
        <v>1</v>
      </c>
      <c r="J8" s="48"/>
      <c r="K8" s="48"/>
      <c r="L8" s="48">
        <v>2</v>
      </c>
      <c r="M8" s="48"/>
      <c r="N8" s="62">
        <f>SUM(D8:M8)</f>
        <v>3</v>
      </c>
      <c r="O8" s="62"/>
      <c r="P8" s="62">
        <f>COUNT(D8:M8)</f>
        <v>2</v>
      </c>
    </row>
    <row r="9" spans="1:16" s="8" customFormat="1" ht="12.75" customHeight="1" x14ac:dyDescent="0.2">
      <c r="A9" s="11" t="s">
        <v>95</v>
      </c>
      <c r="B9" s="52" t="s">
        <v>32</v>
      </c>
      <c r="C9" s="12" t="s">
        <v>48</v>
      </c>
      <c r="D9" s="46"/>
      <c r="E9" s="46">
        <v>0</v>
      </c>
      <c r="F9" s="46"/>
      <c r="G9" s="46">
        <v>1</v>
      </c>
      <c r="H9" s="46"/>
      <c r="I9" s="46"/>
      <c r="J9" s="46"/>
      <c r="K9" s="46"/>
      <c r="L9" s="46"/>
      <c r="M9" s="46"/>
      <c r="N9" s="47">
        <f>SUM(D9:M9)</f>
        <v>1</v>
      </c>
      <c r="O9" s="47"/>
      <c r="P9" s="47">
        <f>COUNT(D9:M9)</f>
        <v>2</v>
      </c>
    </row>
    <row r="10" spans="1:16" s="4" customFormat="1" ht="15" x14ac:dyDescent="0.25">
      <c r="A10" s="19"/>
      <c r="B10" s="50"/>
      <c r="C10" s="7"/>
      <c r="D10" s="51"/>
      <c r="E10" s="51"/>
      <c r="F10" s="51"/>
      <c r="G10" s="50"/>
      <c r="H10" s="50"/>
      <c r="I10" s="50"/>
      <c r="J10" s="50"/>
      <c r="K10" s="50"/>
      <c r="L10" s="49"/>
      <c r="M10" s="49"/>
      <c r="N10" s="49"/>
      <c r="O10" s="53"/>
      <c r="P10" s="53"/>
    </row>
    <row r="11" spans="1:16" s="4" customFormat="1" ht="15" x14ac:dyDescent="0.25">
      <c r="A11" s="18" t="s">
        <v>30</v>
      </c>
      <c r="B11" s="49"/>
      <c r="C11"/>
      <c r="D11" s="49"/>
      <c r="E11" s="49"/>
      <c r="F11" s="49"/>
      <c r="G11" s="49"/>
      <c r="H11" s="49"/>
      <c r="I11" s="49"/>
      <c r="J11" s="49"/>
      <c r="K11" s="49"/>
      <c r="L11" s="49"/>
      <c r="M11" s="49"/>
      <c r="N11" s="53"/>
      <c r="O11" s="53"/>
      <c r="P11" s="53"/>
    </row>
    <row r="12" spans="1:16" s="8" customFormat="1" x14ac:dyDescent="0.2">
      <c r="A12" s="15" t="s">
        <v>672</v>
      </c>
      <c r="B12" s="48" t="s">
        <v>117</v>
      </c>
      <c r="C12" s="15"/>
      <c r="D12" s="48"/>
      <c r="E12" s="48"/>
      <c r="F12" s="48"/>
      <c r="G12" s="48"/>
      <c r="H12" s="48"/>
      <c r="I12" s="48">
        <v>2</v>
      </c>
      <c r="J12" s="48"/>
      <c r="K12" s="48"/>
      <c r="L12" s="48">
        <v>3</v>
      </c>
      <c r="M12" s="48"/>
      <c r="N12" s="62">
        <f>SUM(D12:M12)</f>
        <v>5</v>
      </c>
      <c r="O12" s="62"/>
      <c r="P12" s="62">
        <f>COUNT(D12:M12)</f>
        <v>2</v>
      </c>
    </row>
    <row r="13" spans="1:16" x14ac:dyDescent="0.2">
      <c r="A13" s="15" t="s">
        <v>462</v>
      </c>
      <c r="B13" s="48" t="s">
        <v>117</v>
      </c>
      <c r="C13" s="15"/>
      <c r="D13" s="48"/>
      <c r="E13" s="48">
        <v>1</v>
      </c>
      <c r="F13" s="48"/>
      <c r="G13" s="48"/>
      <c r="H13" s="48"/>
      <c r="I13" s="48"/>
      <c r="J13" s="48"/>
      <c r="K13" s="48"/>
      <c r="L13" s="48"/>
      <c r="M13" s="48"/>
      <c r="N13" s="62">
        <f>SUM(D13:M13)</f>
        <v>1</v>
      </c>
      <c r="O13" s="62"/>
      <c r="P13" s="62">
        <f>COUNT(D13:M13)</f>
        <v>1</v>
      </c>
    </row>
    <row r="14" spans="1:16" x14ac:dyDescent="0.2">
      <c r="A14" s="11" t="s">
        <v>734</v>
      </c>
      <c r="B14" s="52" t="s">
        <v>50</v>
      </c>
      <c r="C14" s="12"/>
      <c r="D14" s="46"/>
      <c r="E14" s="46"/>
      <c r="F14" s="46"/>
      <c r="G14" s="46"/>
      <c r="H14" s="46"/>
      <c r="I14" s="46"/>
      <c r="J14" s="46"/>
      <c r="K14" s="46"/>
      <c r="L14" s="46">
        <v>1</v>
      </c>
      <c r="M14" s="46"/>
      <c r="N14" s="47">
        <f>SUM(D14:M14)</f>
        <v>1</v>
      </c>
      <c r="O14" s="47"/>
      <c r="P14" s="47">
        <v>0</v>
      </c>
    </row>
  </sheetData>
  <sortState xmlns:xlrd2="http://schemas.microsoft.com/office/spreadsheetml/2017/richdata2" ref="A12:P14">
    <sortCondition descending="1" ref="O12:O14"/>
    <sortCondition descending="1" ref="N12:N14"/>
  </sortState>
  <mergeCells count="3">
    <mergeCell ref="N1:N3"/>
    <mergeCell ref="O1:O3"/>
    <mergeCell ref="P1:P3"/>
  </mergeCells>
  <pageMargins left="0.70866141732283472" right="0.70866141732283472" top="0.78740157480314965" bottom="0.78740157480314965" header="0.31496062992125984" footer="0.31496062992125984"/>
  <pageSetup paperSize="9" scale="74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23</vt:i4>
      </vt:variant>
      <vt:variant>
        <vt:lpstr>Pojmenované oblasti</vt:lpstr>
      </vt:variant>
      <vt:variant>
        <vt:i4>1</vt:i4>
      </vt:variant>
    </vt:vector>
  </HeadingPairs>
  <TitlesOfParts>
    <vt:vector size="24" baseType="lpstr">
      <vt:lpstr>výsledky</vt:lpstr>
      <vt:lpstr>Afgánský chrt</vt:lpstr>
      <vt:lpstr>Azavak</vt:lpstr>
      <vt:lpstr>Barzoj</vt:lpstr>
      <vt:lpstr>Deerhound</vt:lpstr>
      <vt:lpstr>Greyhound</vt:lpstr>
      <vt:lpstr>Irský vlkodav</vt:lpstr>
      <vt:lpstr>Italský chrtík</vt:lpstr>
      <vt:lpstr>Italský chrtík sprinter</vt:lpstr>
      <vt:lpstr>Polský chrt</vt:lpstr>
      <vt:lpstr>Maďarský chrt</vt:lpstr>
      <vt:lpstr>Saluki</vt:lpstr>
      <vt:lpstr>Sloughi</vt:lpstr>
      <vt:lpstr>Španělský galgo</vt:lpstr>
      <vt:lpstr>Whippet</vt:lpstr>
      <vt:lpstr>Whippet sprinter</vt:lpstr>
      <vt:lpstr>Basenji</vt:lpstr>
      <vt:lpstr>Faraonský pes</vt:lpstr>
      <vt:lpstr>Ibizský podenco</vt:lpstr>
      <vt:lpstr>Kanárský podenco</vt:lpstr>
      <vt:lpstr>Sicilský chrt</vt:lpstr>
      <vt:lpstr>Dlouhosrstý vipet</vt:lpstr>
      <vt:lpstr>Portugalský podengo</vt:lpstr>
      <vt:lpstr>Whippet!Oblast_tisku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Richterová Hana</dc:creator>
  <cp:lastModifiedBy>Richterová Hana</cp:lastModifiedBy>
  <cp:lastPrinted>2023-10-16T15:40:18Z</cp:lastPrinted>
  <dcterms:created xsi:type="dcterms:W3CDTF">2019-05-28T12:29:30Z</dcterms:created>
  <dcterms:modified xsi:type="dcterms:W3CDTF">2023-10-25T13:35:14Z</dcterms:modified>
</cp:coreProperties>
</file>