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ichterova\Documents\Dokumenty\4 DaCK\DV a CV\2022\CV_2022\"/>
    </mc:Choice>
  </mc:AlternateContent>
  <xr:revisionPtr revIDLastSave="0" documentId="13_ncr:1_{A8A76638-4BD0-427F-BB8A-CB00EB1704D7}" xr6:coauthVersionLast="47" xr6:coauthVersionMax="47" xr10:uidLastSave="{00000000-0000-0000-0000-000000000000}"/>
  <bookViews>
    <workbookView xWindow="-120" yWindow="-120" windowWidth="29040" windowHeight="15840" tabRatio="599" xr2:uid="{A9FA83AC-E727-4447-88AD-6D7C83D0E192}"/>
  </bookViews>
  <sheets>
    <sheet name="Coursingový vítěz" sheetId="28" r:id="rId1"/>
    <sheet name="Afgánský chrt" sheetId="1" r:id="rId2"/>
    <sheet name="Azavak" sheetId="4" r:id="rId3"/>
    <sheet name="Barzoj" sheetId="5" r:id="rId4"/>
    <sheet name="Deerhound" sheetId="3" r:id="rId5"/>
    <sheet name="Greyhound" sheetId="2" r:id="rId6"/>
    <sheet name="Irský vlkodav" sheetId="6" r:id="rId7"/>
    <sheet name="Italský chrtík" sheetId="14" r:id="rId8"/>
    <sheet name="Italský chrtík sprinter" sheetId="18" r:id="rId9"/>
    <sheet name="Polský chrt" sheetId="10" r:id="rId10"/>
    <sheet name="Maďarský chrt" sheetId="24" r:id="rId11"/>
    <sheet name="Saluki" sheetId="9" r:id="rId12"/>
    <sheet name="Sloughi" sheetId="20" r:id="rId13"/>
    <sheet name="Španělský galgo" sheetId="11" r:id="rId14"/>
    <sheet name="Whippet" sheetId="15" r:id="rId15"/>
    <sheet name="Whippet sprinter" sheetId="26" r:id="rId16"/>
    <sheet name="Basenji" sheetId="12" r:id="rId17"/>
    <sheet name="Faraonský pes" sheetId="7" r:id="rId18"/>
    <sheet name="Ibizský podenco" sheetId="8" r:id="rId19"/>
    <sheet name="Kanárský podenco" sheetId="27" r:id="rId20"/>
    <sheet name="Sicilský chrt" sheetId="13" r:id="rId21"/>
    <sheet name="Dlouhosrstý vipet" sheetId="19" r:id="rId22"/>
    <sheet name="Portugalský podengo" sheetId="22" r:id="rId23"/>
  </sheets>
  <definedNames>
    <definedName name="_xlnm._FilterDatabase" localSheetId="14" hidden="1">Whippet!$A$1:$P$35</definedName>
    <definedName name="_xlnm.Print_Area" localSheetId="14">Whippet!$A$1:$O$64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" i="6" l="1"/>
  <c r="Q12" i="15"/>
  <c r="Q67" i="15" l="1"/>
  <c r="Q57" i="15"/>
  <c r="P131" i="15"/>
  <c r="R131" i="15"/>
  <c r="P142" i="15"/>
  <c r="R142" i="15"/>
  <c r="R39" i="15"/>
  <c r="P39" i="15"/>
  <c r="R37" i="15"/>
  <c r="P37" i="15"/>
  <c r="P49" i="15"/>
  <c r="Q14" i="13"/>
  <c r="Q5" i="7"/>
  <c r="P10" i="7"/>
  <c r="R10" i="7"/>
  <c r="R19" i="5"/>
  <c r="P19" i="5"/>
  <c r="R42" i="5"/>
  <c r="P42" i="5"/>
  <c r="Q5" i="4"/>
  <c r="Q5" i="19"/>
  <c r="Q20" i="9"/>
  <c r="P9" i="19"/>
  <c r="R9" i="19"/>
  <c r="P41" i="15"/>
  <c r="R41" i="15"/>
  <c r="P44" i="15"/>
  <c r="R44" i="15"/>
  <c r="P45" i="15"/>
  <c r="R45" i="15"/>
  <c r="P47" i="15"/>
  <c r="R47" i="15"/>
  <c r="R33" i="15"/>
  <c r="P33" i="15"/>
  <c r="P21" i="14"/>
  <c r="R21" i="14"/>
  <c r="P14" i="1"/>
  <c r="R14" i="1"/>
  <c r="P15" i="1"/>
  <c r="R15" i="1"/>
  <c r="P16" i="1"/>
  <c r="R16" i="1"/>
  <c r="P42" i="26"/>
  <c r="R42" i="26"/>
  <c r="P133" i="15"/>
  <c r="R133" i="15"/>
  <c r="P141" i="15"/>
  <c r="R141" i="15"/>
  <c r="P18" i="7"/>
  <c r="R18" i="7"/>
  <c r="P8" i="7"/>
  <c r="R8" i="7"/>
  <c r="P49" i="26"/>
  <c r="R49" i="26"/>
  <c r="R46" i="26"/>
  <c r="P46" i="26"/>
  <c r="P83" i="15"/>
  <c r="R83" i="15"/>
  <c r="P90" i="15"/>
  <c r="R90" i="15"/>
  <c r="R148" i="15"/>
  <c r="P148" i="15"/>
  <c r="R137" i="15"/>
  <c r="P137" i="15"/>
  <c r="P45" i="26"/>
  <c r="R45" i="26"/>
  <c r="R65" i="26"/>
  <c r="P65" i="26"/>
  <c r="R63" i="26"/>
  <c r="P63" i="26"/>
  <c r="P6" i="2"/>
  <c r="R6" i="2"/>
  <c r="P7" i="2"/>
  <c r="R7" i="2"/>
  <c r="P8" i="2"/>
  <c r="R8" i="2"/>
  <c r="P16" i="3"/>
  <c r="R16" i="3"/>
  <c r="Q5" i="3"/>
  <c r="P41" i="5"/>
  <c r="R41" i="5"/>
  <c r="Q10" i="1"/>
  <c r="P16" i="4"/>
  <c r="R16" i="4"/>
  <c r="P17" i="4"/>
  <c r="R17" i="4"/>
  <c r="P18" i="5"/>
  <c r="R18" i="5"/>
  <c r="P21" i="5"/>
  <c r="R21" i="5"/>
  <c r="P32" i="14"/>
  <c r="Q32" i="14" s="1"/>
  <c r="R32" i="14"/>
  <c r="P46" i="14"/>
  <c r="R46" i="14"/>
  <c r="P35" i="14"/>
  <c r="R35" i="14"/>
  <c r="P36" i="14"/>
  <c r="R36" i="14"/>
  <c r="P128" i="15"/>
  <c r="R128" i="15"/>
  <c r="P12" i="11"/>
  <c r="R12" i="11"/>
  <c r="P11" i="11"/>
  <c r="R11" i="11"/>
  <c r="P18" i="12"/>
  <c r="R18" i="12"/>
  <c r="P19" i="12"/>
  <c r="R19" i="12"/>
  <c r="P17" i="12"/>
  <c r="R17" i="12"/>
  <c r="P20" i="12"/>
  <c r="R20" i="12"/>
  <c r="P21" i="12"/>
  <c r="R21" i="12"/>
  <c r="P12" i="3"/>
  <c r="R12" i="3"/>
  <c r="P33" i="5"/>
  <c r="R33" i="5"/>
  <c r="P40" i="5"/>
  <c r="R40" i="5"/>
  <c r="P140" i="15"/>
  <c r="R140" i="15"/>
  <c r="P27" i="9"/>
  <c r="R27" i="9"/>
  <c r="P31" i="9"/>
  <c r="R31" i="9"/>
  <c r="P47" i="14"/>
  <c r="R47" i="14"/>
  <c r="P7" i="14"/>
  <c r="Q7" i="14" s="1"/>
  <c r="R7" i="14"/>
  <c r="P10" i="11"/>
  <c r="R10" i="11"/>
  <c r="P13" i="11"/>
  <c r="R13" i="11"/>
  <c r="P39" i="26"/>
  <c r="R39" i="26"/>
  <c r="P16" i="15"/>
  <c r="R16" i="15"/>
  <c r="P20" i="15"/>
  <c r="R20" i="15"/>
  <c r="P12" i="12"/>
  <c r="R12" i="12"/>
  <c r="P22" i="12"/>
  <c r="R22" i="12"/>
  <c r="P12" i="10"/>
  <c r="R12" i="10"/>
  <c r="P13" i="10"/>
  <c r="R13" i="10"/>
  <c r="P14" i="10"/>
  <c r="R14" i="10"/>
  <c r="R11" i="10"/>
  <c r="P11" i="10"/>
  <c r="P33" i="14"/>
  <c r="Q33" i="14" s="1"/>
  <c r="R33" i="14"/>
  <c r="Q12" i="6"/>
  <c r="P7" i="5"/>
  <c r="R7" i="5"/>
  <c r="P25" i="5"/>
  <c r="R25" i="5"/>
  <c r="P66" i="15"/>
  <c r="Q66" i="15" s="1"/>
  <c r="R66" i="15"/>
  <c r="P64" i="26"/>
  <c r="R64" i="26"/>
  <c r="P67" i="26"/>
  <c r="R67" i="26"/>
  <c r="P14" i="26"/>
  <c r="R14" i="26"/>
  <c r="P11" i="26"/>
  <c r="R11" i="26"/>
  <c r="P35" i="26"/>
  <c r="R35" i="26"/>
  <c r="P40" i="26"/>
  <c r="R40" i="26"/>
  <c r="P48" i="26"/>
  <c r="R48" i="26"/>
  <c r="P30" i="15"/>
  <c r="R30" i="15"/>
  <c r="P35" i="15"/>
  <c r="R35" i="15"/>
  <c r="P46" i="15"/>
  <c r="R46" i="15"/>
  <c r="P48" i="15"/>
  <c r="R48" i="15"/>
  <c r="P139" i="15"/>
  <c r="R139" i="15"/>
  <c r="P56" i="15"/>
  <c r="Q56" i="15" s="1"/>
  <c r="R56" i="15"/>
  <c r="P68" i="15"/>
  <c r="Q68" i="15" s="1"/>
  <c r="R68" i="15"/>
  <c r="P82" i="15"/>
  <c r="R82" i="15"/>
  <c r="P136" i="15"/>
  <c r="R136" i="15"/>
  <c r="P88" i="15"/>
  <c r="R88" i="15"/>
  <c r="P146" i="15"/>
  <c r="R146" i="15"/>
  <c r="P81" i="15"/>
  <c r="R81" i="15"/>
  <c r="P54" i="15"/>
  <c r="Q54" i="15" s="1"/>
  <c r="R54" i="15"/>
  <c r="P60" i="15"/>
  <c r="Q60" i="15" s="1"/>
  <c r="R60" i="15"/>
  <c r="P95" i="15"/>
  <c r="R95" i="15"/>
  <c r="P122" i="15"/>
  <c r="R122" i="15"/>
  <c r="P55" i="15"/>
  <c r="Q55" i="15" s="1"/>
  <c r="R55" i="15"/>
  <c r="P59" i="15"/>
  <c r="Q59" i="15" s="1"/>
  <c r="R59" i="15"/>
  <c r="P53" i="15"/>
  <c r="Q53" i="15" s="1"/>
  <c r="R53" i="15"/>
  <c r="P63" i="15"/>
  <c r="Q63" i="15" s="1"/>
  <c r="R63" i="15"/>
  <c r="P73" i="15"/>
  <c r="R73" i="15"/>
  <c r="P132" i="15"/>
  <c r="R132" i="15"/>
  <c r="P74" i="15"/>
  <c r="R74" i="15"/>
  <c r="P58" i="15"/>
  <c r="Q58" i="15" s="1"/>
  <c r="R58" i="15"/>
  <c r="P138" i="15"/>
  <c r="R138" i="15"/>
  <c r="P67" i="15"/>
  <c r="R67" i="15"/>
  <c r="P91" i="15"/>
  <c r="R91" i="15"/>
  <c r="P93" i="15"/>
  <c r="R93" i="15"/>
  <c r="P64" i="15"/>
  <c r="Q64" i="15" s="1"/>
  <c r="R64" i="15"/>
  <c r="P92" i="15"/>
  <c r="R92" i="15"/>
  <c r="P70" i="15"/>
  <c r="Q70" i="15" s="1"/>
  <c r="R70" i="15"/>
  <c r="P143" i="15"/>
  <c r="R143" i="15"/>
  <c r="P144" i="15"/>
  <c r="R144" i="15"/>
  <c r="P62" i="15"/>
  <c r="Q62" i="15" s="1"/>
  <c r="R62" i="15"/>
  <c r="P126" i="15"/>
  <c r="R126" i="15"/>
  <c r="P96" i="15"/>
  <c r="R96" i="15"/>
  <c r="P125" i="15"/>
  <c r="R125" i="15"/>
  <c r="P76" i="15"/>
  <c r="R76" i="15"/>
  <c r="P77" i="15"/>
  <c r="R77" i="15"/>
  <c r="P69" i="15"/>
  <c r="Q69" i="15" s="1"/>
  <c r="R69" i="15"/>
  <c r="P97" i="15"/>
  <c r="R97" i="15"/>
  <c r="P123" i="15"/>
  <c r="R123" i="15"/>
  <c r="P71" i="15"/>
  <c r="Q71" i="15" s="1"/>
  <c r="R71" i="15"/>
  <c r="P85" i="15"/>
  <c r="R85" i="15"/>
  <c r="P80" i="15"/>
  <c r="R80" i="15"/>
  <c r="P98" i="15"/>
  <c r="R98" i="15"/>
  <c r="P94" i="15"/>
  <c r="R94" i="15"/>
  <c r="P134" i="15"/>
  <c r="R134" i="15"/>
  <c r="P78" i="15"/>
  <c r="R78" i="15"/>
  <c r="P99" i="15"/>
  <c r="R99" i="15"/>
  <c r="P100" i="15"/>
  <c r="R100" i="15"/>
  <c r="P101" i="15"/>
  <c r="R101" i="15"/>
  <c r="P102" i="15"/>
  <c r="R102" i="15"/>
  <c r="P103" i="15"/>
  <c r="R103" i="15"/>
  <c r="P104" i="15"/>
  <c r="R104" i="15"/>
  <c r="P105" i="15"/>
  <c r="R105" i="15"/>
  <c r="P106" i="15"/>
  <c r="R106" i="15"/>
  <c r="P107" i="15"/>
  <c r="R107" i="15"/>
  <c r="P108" i="15"/>
  <c r="R108" i="15"/>
  <c r="P109" i="15"/>
  <c r="R109" i="15"/>
  <c r="P110" i="15"/>
  <c r="R110" i="15"/>
  <c r="P111" i="15"/>
  <c r="R111" i="15"/>
  <c r="P112" i="15"/>
  <c r="R112" i="15"/>
  <c r="P113" i="15"/>
  <c r="R113" i="15"/>
  <c r="P114" i="15"/>
  <c r="R114" i="15"/>
  <c r="P115" i="15"/>
  <c r="R115" i="15"/>
  <c r="P116" i="15"/>
  <c r="R116" i="15"/>
  <c r="P117" i="15"/>
  <c r="R117" i="15"/>
  <c r="P147" i="15"/>
  <c r="R147" i="15"/>
  <c r="P119" i="15"/>
  <c r="R119" i="15"/>
  <c r="P120" i="15"/>
  <c r="R120" i="15"/>
  <c r="P121" i="15"/>
  <c r="R121" i="15"/>
  <c r="P75" i="15"/>
  <c r="R75" i="15"/>
  <c r="P84" i="15"/>
  <c r="R84" i="15"/>
  <c r="P87" i="15"/>
  <c r="R87" i="15"/>
  <c r="P79" i="15"/>
  <c r="R79" i="15"/>
  <c r="P129" i="15"/>
  <c r="R129" i="15"/>
  <c r="P57" i="15"/>
  <c r="R57" i="15"/>
  <c r="P86" i="15"/>
  <c r="R86" i="15"/>
  <c r="P149" i="15"/>
  <c r="R149" i="15"/>
  <c r="P65" i="15"/>
  <c r="Q65" i="15" s="1"/>
  <c r="R65" i="15"/>
  <c r="P61" i="15"/>
  <c r="Q61" i="15" s="1"/>
  <c r="R61" i="15"/>
  <c r="P118" i="15"/>
  <c r="R118" i="15"/>
  <c r="P89" i="15"/>
  <c r="R89" i="15"/>
  <c r="P124" i="15"/>
  <c r="R124" i="15"/>
  <c r="P127" i="15"/>
  <c r="R127" i="15"/>
  <c r="P130" i="15"/>
  <c r="R130" i="15"/>
  <c r="P135" i="15"/>
  <c r="R135" i="15"/>
  <c r="P145" i="15"/>
  <c r="R145" i="15"/>
  <c r="P38" i="14"/>
  <c r="R38" i="14"/>
  <c r="P34" i="14"/>
  <c r="R34" i="14"/>
  <c r="P42" i="14"/>
  <c r="R42" i="14"/>
  <c r="R37" i="14"/>
  <c r="P37" i="14"/>
  <c r="P9" i="14"/>
  <c r="Q9" i="14" s="1"/>
  <c r="R9" i="14"/>
  <c r="P26" i="14"/>
  <c r="R26" i="14"/>
  <c r="P19" i="14"/>
  <c r="R19" i="14"/>
  <c r="P24" i="14"/>
  <c r="R24" i="14"/>
  <c r="P25" i="14"/>
  <c r="R25" i="14"/>
  <c r="P26" i="6"/>
  <c r="R26" i="6"/>
  <c r="P7" i="6"/>
  <c r="R7" i="6"/>
  <c r="P8" i="6"/>
  <c r="R8" i="6"/>
  <c r="P9" i="6"/>
  <c r="R9" i="6"/>
  <c r="P10" i="3"/>
  <c r="R10" i="3"/>
  <c r="P9" i="11"/>
  <c r="R9" i="11"/>
  <c r="P40" i="15"/>
  <c r="R40" i="15"/>
  <c r="P13" i="26"/>
  <c r="R13" i="26"/>
  <c r="P18" i="26"/>
  <c r="R18" i="26"/>
  <c r="P44" i="26"/>
  <c r="R44" i="26"/>
  <c r="P38" i="26"/>
  <c r="R38" i="26"/>
  <c r="P36" i="26"/>
  <c r="R36" i="26"/>
  <c r="P60" i="26"/>
  <c r="Q60" i="26" s="1"/>
  <c r="R60" i="26"/>
  <c r="P61" i="26"/>
  <c r="Q61" i="26" s="1"/>
  <c r="R61" i="26"/>
  <c r="P10" i="19"/>
  <c r="R10" i="19"/>
  <c r="P16" i="9"/>
  <c r="R16" i="9"/>
  <c r="R7" i="9"/>
  <c r="P7" i="9"/>
  <c r="Q7" i="9" s="1"/>
  <c r="R10" i="9"/>
  <c r="P10" i="9"/>
  <c r="R29" i="9"/>
  <c r="P29" i="9"/>
  <c r="R32" i="9"/>
  <c r="P32" i="9"/>
  <c r="R36" i="9"/>
  <c r="P36" i="9"/>
  <c r="P5" i="8"/>
  <c r="R5" i="8"/>
  <c r="P7" i="4" l="1"/>
  <c r="R7" i="4"/>
  <c r="P6" i="4"/>
  <c r="R6" i="4"/>
  <c r="P9" i="4"/>
  <c r="R9" i="4"/>
  <c r="P7" i="7"/>
  <c r="R7" i="7"/>
  <c r="P6" i="7"/>
  <c r="R6" i="7"/>
  <c r="P16" i="11"/>
  <c r="Q16" i="11" s="1"/>
  <c r="R16" i="11"/>
  <c r="P6" i="11"/>
  <c r="Q6" i="11" s="1"/>
  <c r="R6" i="11"/>
  <c r="R7" i="19"/>
  <c r="P7" i="19"/>
  <c r="P17" i="7"/>
  <c r="R17" i="7"/>
  <c r="P16" i="7"/>
  <c r="R16" i="7"/>
  <c r="P15" i="7"/>
  <c r="R15" i="7"/>
  <c r="P14" i="7"/>
  <c r="Q14" i="7" s="1"/>
  <c r="R14" i="7"/>
  <c r="P11" i="18"/>
  <c r="P6" i="26"/>
  <c r="Q6" i="26" s="1"/>
  <c r="R6" i="26"/>
  <c r="P50" i="26"/>
  <c r="R50" i="26"/>
  <c r="P14" i="15"/>
  <c r="R14" i="15"/>
  <c r="R40" i="14"/>
  <c r="P40" i="14"/>
  <c r="P13" i="19"/>
  <c r="R13" i="19"/>
  <c r="R30" i="9"/>
  <c r="P30" i="9"/>
  <c r="P17" i="3"/>
  <c r="R17" i="3"/>
  <c r="P11" i="5"/>
  <c r="R11" i="5"/>
  <c r="P12" i="5"/>
  <c r="R12" i="5"/>
  <c r="P13" i="5"/>
  <c r="R13" i="5"/>
  <c r="P14" i="5"/>
  <c r="R14" i="5"/>
  <c r="P15" i="5"/>
  <c r="R15" i="5"/>
  <c r="P16" i="5"/>
  <c r="R16" i="5"/>
  <c r="P17" i="5"/>
  <c r="R17" i="5"/>
  <c r="P22" i="5"/>
  <c r="R22" i="5"/>
  <c r="P20" i="5"/>
  <c r="R20" i="5"/>
  <c r="P9" i="5"/>
  <c r="R9" i="5"/>
  <c r="P39" i="5"/>
  <c r="R39" i="5"/>
  <c r="P36" i="5"/>
  <c r="R36" i="5"/>
  <c r="P37" i="5"/>
  <c r="R37" i="5"/>
  <c r="P13" i="4"/>
  <c r="Q13" i="4" s="1"/>
  <c r="R13" i="4"/>
  <c r="P72" i="15"/>
  <c r="Q72" i="15" s="1"/>
  <c r="R72" i="15"/>
  <c r="P13" i="14"/>
  <c r="R13" i="14"/>
  <c r="P14" i="14"/>
  <c r="R14" i="14"/>
  <c r="P15" i="14"/>
  <c r="R15" i="14"/>
  <c r="P16" i="14"/>
  <c r="R16" i="14"/>
  <c r="P17" i="14"/>
  <c r="R17" i="14"/>
  <c r="P22" i="14"/>
  <c r="R22" i="14"/>
  <c r="P11" i="14"/>
  <c r="R11" i="14"/>
  <c r="P12" i="14"/>
  <c r="R12" i="14"/>
  <c r="R36" i="15"/>
  <c r="P36" i="15"/>
  <c r="R42" i="15"/>
  <c r="P42" i="15"/>
  <c r="P15" i="15"/>
  <c r="R15" i="15"/>
  <c r="R14" i="27"/>
  <c r="P14" i="27"/>
  <c r="R13" i="27"/>
  <c r="P13" i="27"/>
  <c r="R12" i="27"/>
  <c r="P12" i="27"/>
  <c r="R11" i="27"/>
  <c r="P11" i="27"/>
  <c r="R8" i="27"/>
  <c r="P8" i="27"/>
  <c r="R7" i="27"/>
  <c r="P7" i="27"/>
  <c r="R6" i="27"/>
  <c r="P6" i="27"/>
  <c r="R5" i="27"/>
  <c r="P5" i="27"/>
  <c r="P17" i="13"/>
  <c r="R17" i="13"/>
  <c r="P55" i="26"/>
  <c r="R55" i="26"/>
  <c r="P56" i="26"/>
  <c r="R56" i="26"/>
  <c r="P57" i="26"/>
  <c r="R57" i="26"/>
  <c r="P58" i="26"/>
  <c r="R58" i="26"/>
  <c r="P59" i="26"/>
  <c r="R59" i="26"/>
  <c r="P62" i="26"/>
  <c r="R62" i="26"/>
  <c r="P66" i="26"/>
  <c r="R66" i="26"/>
  <c r="R41" i="26"/>
  <c r="P41" i="26"/>
  <c r="R16" i="26"/>
  <c r="P16" i="26"/>
  <c r="P19" i="11"/>
  <c r="P18" i="11"/>
  <c r="P20" i="11"/>
  <c r="P21" i="11"/>
  <c r="R19" i="11"/>
  <c r="R18" i="11"/>
  <c r="R20" i="11"/>
  <c r="R21" i="11"/>
  <c r="R17" i="11"/>
  <c r="R5" i="11"/>
  <c r="R8" i="11"/>
  <c r="R7" i="11"/>
  <c r="P15" i="9"/>
  <c r="R15" i="9"/>
  <c r="P17" i="9"/>
  <c r="R17" i="9"/>
  <c r="P33" i="9"/>
  <c r="R33" i="9"/>
  <c r="P26" i="9"/>
  <c r="R26" i="9"/>
  <c r="P28" i="9"/>
  <c r="R28" i="9"/>
  <c r="P35" i="9"/>
  <c r="R35" i="9"/>
  <c r="P41" i="14"/>
  <c r="R41" i="14"/>
  <c r="P20" i="6"/>
  <c r="R20" i="6"/>
  <c r="P21" i="6"/>
  <c r="R21" i="6"/>
  <c r="P22" i="6"/>
  <c r="R22" i="6"/>
  <c r="P23" i="6"/>
  <c r="R23" i="6"/>
  <c r="P16" i="6"/>
  <c r="R16" i="6"/>
  <c r="P12" i="2"/>
  <c r="R12" i="2"/>
  <c r="P13" i="2"/>
  <c r="R13" i="2"/>
  <c r="R11" i="2"/>
  <c r="P11" i="2"/>
  <c r="R5" i="2"/>
  <c r="P5" i="2"/>
  <c r="P12" i="6"/>
  <c r="R12" i="6"/>
  <c r="P15" i="6"/>
  <c r="R15" i="6"/>
  <c r="P14" i="6"/>
  <c r="R14" i="6"/>
  <c r="P17" i="6"/>
  <c r="R17" i="6"/>
  <c r="P18" i="6"/>
  <c r="R18" i="6"/>
  <c r="P24" i="6"/>
  <c r="R24" i="6"/>
  <c r="P19" i="6"/>
  <c r="R19" i="6"/>
  <c r="P25" i="6"/>
  <c r="R25" i="6"/>
  <c r="R13" i="6"/>
  <c r="P13" i="6"/>
  <c r="P5" i="6"/>
  <c r="R5" i="6"/>
  <c r="R6" i="6"/>
  <c r="P6" i="6"/>
  <c r="P31" i="14"/>
  <c r="Q31" i="14" s="1"/>
  <c r="R31" i="14"/>
  <c r="P44" i="14"/>
  <c r="R44" i="14"/>
  <c r="R39" i="14"/>
  <c r="P39" i="14"/>
  <c r="R43" i="14"/>
  <c r="P43" i="14"/>
  <c r="R45" i="14"/>
  <c r="P45" i="14"/>
  <c r="R30" i="14"/>
  <c r="P30" i="14"/>
  <c r="Q30" i="14" s="1"/>
  <c r="P6" i="14"/>
  <c r="Q6" i="14" s="1"/>
  <c r="R6" i="14"/>
  <c r="P20" i="14"/>
  <c r="R20" i="14"/>
  <c r="P10" i="14"/>
  <c r="Q10" i="14" s="1"/>
  <c r="R10" i="14"/>
  <c r="P18" i="14"/>
  <c r="R18" i="14"/>
  <c r="P8" i="14"/>
  <c r="Q8" i="14" s="1"/>
  <c r="R8" i="14"/>
  <c r="P23" i="14"/>
  <c r="R23" i="14"/>
  <c r="P24" i="9"/>
  <c r="P7" i="11"/>
  <c r="R32" i="15"/>
  <c r="P32" i="15"/>
  <c r="R21" i="15"/>
  <c r="P21" i="15"/>
  <c r="P20" i="26"/>
  <c r="R20" i="26"/>
  <c r="P14" i="13"/>
  <c r="R14" i="13"/>
  <c r="P15" i="13"/>
  <c r="R15" i="13"/>
  <c r="P19" i="13"/>
  <c r="R19" i="13"/>
  <c r="P16" i="13"/>
  <c r="R16" i="13"/>
  <c r="R18" i="4"/>
  <c r="P18" i="4"/>
  <c r="R15" i="4"/>
  <c r="P15" i="4"/>
  <c r="Q15" i="4" s="1"/>
  <c r="R14" i="4"/>
  <c r="P14" i="4"/>
  <c r="Q14" i="4" s="1"/>
  <c r="P5" i="4"/>
  <c r="R5" i="4"/>
  <c r="P8" i="4"/>
  <c r="R8" i="4"/>
  <c r="P12" i="1"/>
  <c r="R12" i="1"/>
  <c r="P13" i="1"/>
  <c r="R13" i="1"/>
  <c r="R11" i="1"/>
  <c r="P11" i="1"/>
  <c r="R10" i="1"/>
  <c r="P10" i="1"/>
  <c r="P6" i="1"/>
  <c r="R6" i="1"/>
  <c r="R5" i="1"/>
  <c r="P5" i="1"/>
  <c r="P18" i="19"/>
  <c r="R18" i="19"/>
  <c r="P17" i="19"/>
  <c r="R17" i="19"/>
  <c r="P16" i="19"/>
  <c r="R16" i="19"/>
  <c r="P14" i="19"/>
  <c r="R14" i="19"/>
  <c r="P15" i="19"/>
  <c r="R15" i="19"/>
  <c r="P6" i="19"/>
  <c r="R6" i="19"/>
  <c r="P5" i="19"/>
  <c r="R5" i="19"/>
  <c r="R8" i="19"/>
  <c r="P8" i="19"/>
  <c r="P5" i="12"/>
  <c r="Q5" i="12" s="1"/>
  <c r="R5" i="12"/>
  <c r="P9" i="12"/>
  <c r="R9" i="12"/>
  <c r="P10" i="12"/>
  <c r="R10" i="12"/>
  <c r="P13" i="12"/>
  <c r="R13" i="12"/>
  <c r="P14" i="12"/>
  <c r="R14" i="12"/>
  <c r="P32" i="12"/>
  <c r="R32" i="12"/>
  <c r="R14" i="20"/>
  <c r="P14" i="20"/>
  <c r="R13" i="20"/>
  <c r="P13" i="20"/>
  <c r="R12" i="20"/>
  <c r="P12" i="20"/>
  <c r="R11" i="20"/>
  <c r="P11" i="20"/>
  <c r="P6" i="20"/>
  <c r="R6" i="20"/>
  <c r="P7" i="20"/>
  <c r="R7" i="20"/>
  <c r="P8" i="20"/>
  <c r="R8" i="20"/>
  <c r="R5" i="20"/>
  <c r="P5" i="20"/>
  <c r="P6" i="9"/>
  <c r="Q6" i="9" s="1"/>
  <c r="R6" i="9"/>
  <c r="P13" i="9"/>
  <c r="R13" i="9"/>
  <c r="P14" i="9"/>
  <c r="R14" i="9"/>
  <c r="P12" i="9"/>
  <c r="R12" i="9"/>
  <c r="P9" i="9"/>
  <c r="R9" i="9"/>
  <c r="P5" i="9"/>
  <c r="Q5" i="9" s="1"/>
  <c r="R5" i="9"/>
  <c r="P8" i="9"/>
  <c r="R8" i="9"/>
  <c r="P11" i="9"/>
  <c r="R11" i="9"/>
  <c r="P20" i="9"/>
  <c r="R20" i="9"/>
  <c r="P23" i="9"/>
  <c r="R23" i="9"/>
  <c r="P22" i="9"/>
  <c r="R22" i="9"/>
  <c r="P21" i="9"/>
  <c r="Q21" i="9" s="1"/>
  <c r="R21" i="9"/>
  <c r="P25" i="9"/>
  <c r="R25" i="9"/>
  <c r="P34" i="9"/>
  <c r="R34" i="9"/>
  <c r="R24" i="9"/>
  <c r="R14" i="24"/>
  <c r="P14" i="24"/>
  <c r="R13" i="24"/>
  <c r="P13" i="24"/>
  <c r="R12" i="24"/>
  <c r="P12" i="24"/>
  <c r="R11" i="24"/>
  <c r="P11" i="24"/>
  <c r="P6" i="24"/>
  <c r="R6" i="24"/>
  <c r="P7" i="24"/>
  <c r="R7" i="24"/>
  <c r="P8" i="24"/>
  <c r="R8" i="24"/>
  <c r="R5" i="24"/>
  <c r="P5" i="24"/>
  <c r="R14" i="18"/>
  <c r="P14" i="18"/>
  <c r="P9" i="18"/>
  <c r="R9" i="18"/>
  <c r="P6" i="18"/>
  <c r="Q6" i="18" s="1"/>
  <c r="R6" i="18"/>
  <c r="P7" i="18"/>
  <c r="R7" i="18"/>
  <c r="P10" i="18"/>
  <c r="R10" i="18"/>
  <c r="P8" i="18"/>
  <c r="R8" i="18"/>
  <c r="R5" i="18"/>
  <c r="P5" i="18"/>
  <c r="Q5" i="18" s="1"/>
  <c r="P9" i="3"/>
  <c r="Q9" i="3" s="1"/>
  <c r="R9" i="3"/>
  <c r="P11" i="3"/>
  <c r="R11" i="3"/>
  <c r="P15" i="3"/>
  <c r="R15" i="3"/>
  <c r="P8" i="3"/>
  <c r="Q8" i="3" s="1"/>
  <c r="R8" i="3"/>
  <c r="P14" i="3"/>
  <c r="R14" i="3"/>
  <c r="R13" i="3"/>
  <c r="P13" i="3"/>
  <c r="R5" i="3"/>
  <c r="P5" i="3"/>
  <c r="P6" i="5"/>
  <c r="Q6" i="5" s="1"/>
  <c r="R6" i="5"/>
  <c r="P5" i="5"/>
  <c r="Q5" i="5" s="1"/>
  <c r="R5" i="5"/>
  <c r="P23" i="5"/>
  <c r="R23" i="5"/>
  <c r="P8" i="5"/>
  <c r="R8" i="5"/>
  <c r="P10" i="5"/>
  <c r="R10" i="5"/>
  <c r="P24" i="5"/>
  <c r="R24" i="5"/>
  <c r="P44" i="5"/>
  <c r="R44" i="5"/>
  <c r="P29" i="5"/>
  <c r="Q29" i="5" s="1"/>
  <c r="R29" i="5"/>
  <c r="P31" i="5"/>
  <c r="R31" i="5"/>
  <c r="P35" i="5"/>
  <c r="R35" i="5"/>
  <c r="P30" i="5"/>
  <c r="Q30" i="5" s="1"/>
  <c r="R30" i="5"/>
  <c r="P32" i="5"/>
  <c r="R32" i="5"/>
  <c r="P28" i="5"/>
  <c r="Q28" i="5" s="1"/>
  <c r="R28" i="5"/>
  <c r="P38" i="5"/>
  <c r="R38" i="5"/>
  <c r="P34" i="5"/>
  <c r="R34" i="5"/>
  <c r="P43" i="5"/>
  <c r="R43" i="5"/>
  <c r="R18" i="13"/>
  <c r="P18" i="13"/>
  <c r="P6" i="13"/>
  <c r="R6" i="13"/>
  <c r="P10" i="13"/>
  <c r="R10" i="13"/>
  <c r="P8" i="13"/>
  <c r="R8" i="13"/>
  <c r="P9" i="13"/>
  <c r="R9" i="13"/>
  <c r="P11" i="13"/>
  <c r="R11" i="13"/>
  <c r="P7" i="13"/>
  <c r="R7" i="13"/>
  <c r="R5" i="13"/>
  <c r="P5" i="13"/>
  <c r="Q5" i="13" s="1"/>
  <c r="R15" i="8"/>
  <c r="P15" i="8"/>
  <c r="R14" i="8"/>
  <c r="P14" i="8"/>
  <c r="R13" i="8"/>
  <c r="P13" i="8"/>
  <c r="R12" i="8"/>
  <c r="P12" i="8"/>
  <c r="P7" i="8"/>
  <c r="R7" i="8"/>
  <c r="P8" i="8"/>
  <c r="R8" i="8"/>
  <c r="P9" i="8"/>
  <c r="R9" i="8"/>
  <c r="R6" i="8"/>
  <c r="P6" i="8"/>
  <c r="R13" i="7"/>
  <c r="P13" i="7"/>
  <c r="Q13" i="7" s="1"/>
  <c r="P9" i="7"/>
  <c r="R9" i="7"/>
  <c r="R5" i="7"/>
  <c r="P5" i="7"/>
  <c r="P26" i="12"/>
  <c r="Q26" i="12" s="1"/>
  <c r="R26" i="12"/>
  <c r="P37" i="12"/>
  <c r="R37" i="12"/>
  <c r="P38" i="12"/>
  <c r="R38" i="12"/>
  <c r="P29" i="12"/>
  <c r="R29" i="12"/>
  <c r="R31" i="12"/>
  <c r="P31" i="12"/>
  <c r="R36" i="12"/>
  <c r="P36" i="12"/>
  <c r="R35" i="12"/>
  <c r="P35" i="12"/>
  <c r="R34" i="12"/>
  <c r="P34" i="12"/>
  <c r="R27" i="12"/>
  <c r="P27" i="12"/>
  <c r="Q27" i="12" s="1"/>
  <c r="R33" i="12"/>
  <c r="P33" i="12"/>
  <c r="R25" i="12"/>
  <c r="P25" i="12"/>
  <c r="Q25" i="12" s="1"/>
  <c r="R30" i="12"/>
  <c r="P30" i="12"/>
  <c r="R28" i="12"/>
  <c r="P28" i="12"/>
  <c r="P6" i="12"/>
  <c r="Q6" i="12" s="1"/>
  <c r="R6" i="12"/>
  <c r="P11" i="12"/>
  <c r="R11" i="12"/>
  <c r="P8" i="12"/>
  <c r="R8" i="12"/>
  <c r="P16" i="12"/>
  <c r="R16" i="12"/>
  <c r="P15" i="12"/>
  <c r="R15" i="12"/>
  <c r="R7" i="12"/>
  <c r="P7" i="12"/>
  <c r="Q7" i="12" s="1"/>
  <c r="P37" i="26"/>
  <c r="R37" i="26"/>
  <c r="P21" i="26"/>
  <c r="R21" i="26"/>
  <c r="P22" i="26"/>
  <c r="R22" i="26"/>
  <c r="P33" i="26"/>
  <c r="R33" i="26"/>
  <c r="P10" i="26"/>
  <c r="R10" i="26"/>
  <c r="P47" i="26"/>
  <c r="R47" i="26"/>
  <c r="P23" i="26"/>
  <c r="R23" i="26"/>
  <c r="P24" i="26"/>
  <c r="R24" i="26"/>
  <c r="P25" i="26"/>
  <c r="R25" i="26"/>
  <c r="P26" i="26"/>
  <c r="R26" i="26"/>
  <c r="P15" i="26"/>
  <c r="R15" i="26"/>
  <c r="P27" i="26"/>
  <c r="R27" i="26"/>
  <c r="P12" i="26"/>
  <c r="R12" i="26"/>
  <c r="P28" i="26"/>
  <c r="R28" i="26"/>
  <c r="P7" i="26"/>
  <c r="Q7" i="26" s="1"/>
  <c r="R7" i="26"/>
  <c r="P8" i="26"/>
  <c r="Q8" i="26" s="1"/>
  <c r="R8" i="26"/>
  <c r="P29" i="26"/>
  <c r="R29" i="26"/>
  <c r="P30" i="26"/>
  <c r="R30" i="26"/>
  <c r="P9" i="26"/>
  <c r="Q9" i="26" s="1"/>
  <c r="R9" i="26"/>
  <c r="P5" i="26"/>
  <c r="Q5" i="26" s="1"/>
  <c r="R5" i="26"/>
  <c r="P31" i="26"/>
  <c r="R31" i="26"/>
  <c r="P54" i="26"/>
  <c r="Q54" i="26" s="1"/>
  <c r="R54" i="26"/>
  <c r="P32" i="26"/>
  <c r="R32" i="26"/>
  <c r="P19" i="26"/>
  <c r="R19" i="26"/>
  <c r="P17" i="26"/>
  <c r="R17" i="26"/>
  <c r="P34" i="26"/>
  <c r="R34" i="26"/>
  <c r="P43" i="26"/>
  <c r="R43" i="26"/>
  <c r="R6" i="15"/>
  <c r="R12" i="15"/>
  <c r="R8" i="15"/>
  <c r="R19" i="15"/>
  <c r="R22" i="15"/>
  <c r="R34" i="15"/>
  <c r="R9" i="15"/>
  <c r="R17" i="15"/>
  <c r="R10" i="15"/>
  <c r="R5" i="15"/>
  <c r="R7" i="15"/>
  <c r="R11" i="15"/>
  <c r="R18" i="15"/>
  <c r="R28" i="15"/>
  <c r="R49" i="15"/>
  <c r="R13" i="15"/>
  <c r="R25" i="15"/>
  <c r="R26" i="15"/>
  <c r="R29" i="15"/>
  <c r="R23" i="15"/>
  <c r="R38" i="15"/>
  <c r="R27" i="15"/>
  <c r="R24" i="15"/>
  <c r="R31" i="15"/>
  <c r="R43" i="15"/>
  <c r="R50" i="15"/>
  <c r="P6" i="15"/>
  <c r="Q6" i="15" s="1"/>
  <c r="P12" i="15"/>
  <c r="P8" i="15"/>
  <c r="Q8" i="15" s="1"/>
  <c r="P19" i="15"/>
  <c r="P22" i="15"/>
  <c r="P34" i="15"/>
  <c r="P9" i="15"/>
  <c r="Q9" i="15" s="1"/>
  <c r="P17" i="15"/>
  <c r="P10" i="15"/>
  <c r="Q10" i="15" s="1"/>
  <c r="P5" i="15"/>
  <c r="Q5" i="15" s="1"/>
  <c r="P7" i="15"/>
  <c r="Q7" i="15" s="1"/>
  <c r="P11" i="15"/>
  <c r="Q11" i="15" s="1"/>
  <c r="P18" i="15"/>
  <c r="P28" i="15"/>
  <c r="P13" i="15"/>
  <c r="P25" i="15"/>
  <c r="P26" i="15"/>
  <c r="P29" i="15"/>
  <c r="P23" i="15"/>
  <c r="P38" i="15"/>
  <c r="P27" i="15"/>
  <c r="P24" i="15"/>
  <c r="P31" i="15"/>
  <c r="P43" i="15"/>
  <c r="P50" i="15"/>
  <c r="P13" i="22"/>
  <c r="R13" i="22"/>
  <c r="P14" i="22"/>
  <c r="R14" i="22"/>
  <c r="R12" i="22"/>
  <c r="P12" i="22"/>
  <c r="P6" i="22"/>
  <c r="R6" i="22"/>
  <c r="P7" i="22"/>
  <c r="R7" i="22"/>
  <c r="P8" i="22"/>
  <c r="R8" i="22"/>
  <c r="P9" i="22"/>
  <c r="R9" i="22"/>
  <c r="R5" i="22"/>
  <c r="P5" i="22"/>
  <c r="P6" i="10"/>
  <c r="R6" i="10"/>
  <c r="P7" i="10"/>
  <c r="R7" i="10"/>
  <c r="P8" i="10"/>
  <c r="R8" i="10"/>
  <c r="R5" i="10"/>
  <c r="P5" i="10"/>
  <c r="P8" i="11"/>
  <c r="P5" i="11"/>
  <c r="Q5" i="11" s="1"/>
  <c r="P17" i="11"/>
  <c r="Q17" i="11" s="1"/>
</calcChain>
</file>

<file path=xl/sharedStrings.xml><?xml version="1.0" encoding="utf-8"?>
<sst xmlns="http://schemas.openxmlformats.org/spreadsheetml/2006/main" count="2262" uniqueCount="816">
  <si>
    <t>Kozohlody</t>
  </si>
  <si>
    <t>Slušovice</t>
  </si>
  <si>
    <t>součet</t>
  </si>
  <si>
    <t>počet závodů</t>
  </si>
  <si>
    <t>majitel</t>
  </si>
  <si>
    <t>jméno psa</t>
  </si>
  <si>
    <t>POLSKÝ CHRT</t>
  </si>
  <si>
    <t>AZAVAK</t>
  </si>
  <si>
    <t>BARZOJ</t>
  </si>
  <si>
    <t>DEERHOUND</t>
  </si>
  <si>
    <t>GREYHOUND</t>
  </si>
  <si>
    <t>ITALSKÝ CHRTÍK SPRINTER</t>
  </si>
  <si>
    <t>SALUKI</t>
  </si>
  <si>
    <t>SLOUGHI</t>
  </si>
  <si>
    <t>ŠPANĚLSKÝ GALGO</t>
  </si>
  <si>
    <t>WHIPPET SPRINTER</t>
  </si>
  <si>
    <t>BASENJI</t>
  </si>
  <si>
    <t>FARAÓNSKÝ PES</t>
  </si>
  <si>
    <t>SICILSKÝ CHRT</t>
  </si>
  <si>
    <t>DLOUHOSRSTÝ VIPET</t>
  </si>
  <si>
    <t>AFGÁNSKÝ CHRT</t>
  </si>
  <si>
    <t>body započítávané do soutěže</t>
  </si>
  <si>
    <t>PORTUGALSKÝ PODENGO</t>
  </si>
  <si>
    <t>IBIZSKÝ PODENCO</t>
  </si>
  <si>
    <t>MAĎARSKÝ CHRT</t>
  </si>
  <si>
    <t>ITALSKÝ CHRTÍK</t>
  </si>
  <si>
    <t>IRSKÝ VLKODAV</t>
  </si>
  <si>
    <t>WHIPPET</t>
  </si>
  <si>
    <t>White Infinity’s Gravity</t>
  </si>
  <si>
    <t>PES</t>
  </si>
  <si>
    <t>FENA</t>
  </si>
  <si>
    <t>země</t>
  </si>
  <si>
    <t>CZ</t>
  </si>
  <si>
    <t>Hartmannová</t>
  </si>
  <si>
    <t>Tombouktou´s Liyaqat</t>
  </si>
  <si>
    <t>Němcová</t>
  </si>
  <si>
    <t>Keberlová</t>
  </si>
  <si>
    <t>Fenomenal Hunter Mischenka</t>
  </si>
  <si>
    <t>Lukas</t>
  </si>
  <si>
    <t>Fantastic Mischenka</t>
  </si>
  <si>
    <t>Kataboliw Filippa</t>
  </si>
  <si>
    <t>Rajzlerová</t>
  </si>
  <si>
    <t>Mládková</t>
  </si>
  <si>
    <t>Pospíšilová</t>
  </si>
  <si>
    <t>Kubínová</t>
  </si>
  <si>
    <t>Novotná</t>
  </si>
  <si>
    <t>Cunamara s Parker at Irater</t>
  </si>
  <si>
    <t>Voborníková</t>
  </si>
  <si>
    <t>Jahelková</t>
  </si>
  <si>
    <t>Egon Ar’Daroth</t>
  </si>
  <si>
    <t>Desenská</t>
  </si>
  <si>
    <t>Hermés Můj andílek</t>
  </si>
  <si>
    <t>Zabava Znaty Imran</t>
  </si>
  <si>
    <t>Nino Tileco</t>
  </si>
  <si>
    <t>Hannach Feritte Bugsy</t>
  </si>
  <si>
    <t>Giorgina Annaperla</t>
  </si>
  <si>
    <t>Dzurová</t>
  </si>
  <si>
    <t>Vágnerová</t>
  </si>
  <si>
    <t>Vajdíková</t>
  </si>
  <si>
    <t>Tvarogová</t>
  </si>
  <si>
    <t>Švestka</t>
  </si>
  <si>
    <t>Baxová</t>
  </si>
  <si>
    <t>Buggy Camino Bianca</t>
  </si>
  <si>
    <t>Vachová</t>
  </si>
  <si>
    <t>Kohoutová</t>
  </si>
  <si>
    <t>Julius Cesar Můj andílek</t>
  </si>
  <si>
    <t>Lifaen Shanen Můj andílek</t>
  </si>
  <si>
    <t>Breathe Raw ana ayizaruh Delenimentum</t>
  </si>
  <si>
    <t>Abeleen Qeladose</t>
  </si>
  <si>
    <t>Aurelius Qeladose</t>
  </si>
  <si>
    <t>Garay</t>
  </si>
  <si>
    <t>Ammar Shahir</t>
  </si>
  <si>
    <t>Faravahar Arpak</t>
  </si>
  <si>
    <t>Laczlová</t>
  </si>
  <si>
    <t>Havrdová</t>
  </si>
  <si>
    <t>Benešová</t>
  </si>
  <si>
    <t>Dilafroze Yrtep</t>
  </si>
  <si>
    <t>Larabee Azadi Al Djiibaajah</t>
  </si>
  <si>
    <t>Baráa Sayah</t>
  </si>
  <si>
    <t>Fränkelová</t>
  </si>
  <si>
    <t>Akai Element Adrenaline</t>
  </si>
  <si>
    <t>Aragorn Element Adrenaline</t>
  </si>
  <si>
    <t>Arwen Element Adrenaline</t>
  </si>
  <si>
    <t>Hot Isle Hortensia</t>
  </si>
  <si>
    <t>Richterovi</t>
  </si>
  <si>
    <t>Nováčková</t>
  </si>
  <si>
    <t>Kastlová</t>
  </si>
  <si>
    <t>Brandová</t>
  </si>
  <si>
    <t>Amulet z Hedvábí</t>
  </si>
  <si>
    <t>Goody Gumdrops Valentine Dogs</t>
  </si>
  <si>
    <t>Fun Boy Xavier Zarya</t>
  </si>
  <si>
    <t>Aris Sweet Collection</t>
  </si>
  <si>
    <t>Infernal Imp Lásky dar</t>
  </si>
  <si>
    <t>Bellamee Keiko Czech Spring</t>
  </si>
  <si>
    <t>Calme Calimë New Fedar</t>
  </si>
  <si>
    <t>Hopway Hear Me Roar</t>
  </si>
  <si>
    <t>Era Grace Czech Spring</t>
  </si>
  <si>
    <t>Delisse Con Amore</t>
  </si>
  <si>
    <t>Apokalypsa Go-Bye</t>
  </si>
  <si>
    <t>Corey Deixes</t>
  </si>
  <si>
    <t>Fritzová</t>
  </si>
  <si>
    <t>Moudrá</t>
  </si>
  <si>
    <t>Šponiarová</t>
  </si>
  <si>
    <t>Březnová</t>
  </si>
  <si>
    <t>Rusová</t>
  </si>
  <si>
    <t>Knotková</t>
  </si>
  <si>
    <t>Toman</t>
  </si>
  <si>
    <t>Kincl</t>
  </si>
  <si>
    <t xml:space="preserve">Toman </t>
  </si>
  <si>
    <t>Kaslová</t>
  </si>
  <si>
    <t>Metelková</t>
  </si>
  <si>
    <t>Macková</t>
  </si>
  <si>
    <t>Chio Chips Modrý hit</t>
  </si>
  <si>
    <t>Alvin Chipmunk Ebbiash</t>
  </si>
  <si>
    <t>Cassidy Zarya</t>
  </si>
  <si>
    <t>Acuarela Del ´Rio Veresk</t>
  </si>
  <si>
    <t>Deep Space Czech Spring</t>
  </si>
  <si>
    <t>Chocolate Boy Elliot Modrý hit</t>
  </si>
  <si>
    <t>Frenzelová</t>
  </si>
  <si>
    <t>Síbrtová</t>
  </si>
  <si>
    <t>Peroutková</t>
  </si>
  <si>
    <t>Collin Manominoko</t>
  </si>
  <si>
    <t>Enzi Viatu Asthenia</t>
  </si>
  <si>
    <t>Hakika Sewu Asthenia</t>
  </si>
  <si>
    <t>Dibi Mabanga</t>
  </si>
  <si>
    <t>Caala Chanzo Cha Nile</t>
  </si>
  <si>
    <t>Hugo</t>
  </si>
  <si>
    <t>Krahulcová</t>
  </si>
  <si>
    <t>Čechurová</t>
  </si>
  <si>
    <t>Popelková</t>
  </si>
  <si>
    <t>Halenková</t>
  </si>
  <si>
    <t>Cazaion Esperado</t>
  </si>
  <si>
    <t>Ambrogino Miracolo Cani di Luca</t>
  </si>
  <si>
    <t>Attilio Miracolo Cani di Luca</t>
  </si>
  <si>
    <t>Krejčová</t>
  </si>
  <si>
    <t>Adámková</t>
  </si>
  <si>
    <t>Dante Wicari</t>
  </si>
  <si>
    <t>Vondráčková</t>
  </si>
  <si>
    <t>Error Mischenka</t>
  </si>
  <si>
    <t>Easter Bubble Asseto Corse</t>
  </si>
  <si>
    <t>Egon Ferrite Bugsy</t>
  </si>
  <si>
    <t>Peppe Tileco</t>
  </si>
  <si>
    <t>Hartmanová</t>
  </si>
  <si>
    <t>Aida Lilhaya</t>
  </si>
  <si>
    <t>Towy's Pride</t>
  </si>
  <si>
    <t>Arya Welcoming Dog</t>
  </si>
  <si>
    <t>Delightfull Diana Sweet Collection</t>
  </si>
  <si>
    <t>Aksamit z Hedvábí</t>
  </si>
  <si>
    <t>Buri Buirdu Wai-Wad</t>
  </si>
  <si>
    <t>Janouchová</t>
  </si>
  <si>
    <t>Bella Penu Wai-Wad</t>
  </si>
  <si>
    <t>Ševčíková</t>
  </si>
  <si>
    <t>Drbalová</t>
  </si>
  <si>
    <t>Rejdová</t>
  </si>
  <si>
    <t>Hellebrandová</t>
  </si>
  <si>
    <t>Delphia Con Amore</t>
  </si>
  <si>
    <t>Caramelle Con Amore</t>
  </si>
  <si>
    <t>Heriet Trixtan</t>
  </si>
  <si>
    <t>Žáková</t>
  </si>
  <si>
    <t>Mlejnková</t>
  </si>
  <si>
    <t>Vašutová</t>
  </si>
  <si>
    <t>Slamencová</t>
  </si>
  <si>
    <t>Nejezchlebová</t>
  </si>
  <si>
    <t>Adamanta shining white star Canaveral- staff</t>
  </si>
  <si>
    <t>Flower Ar’Daroth</t>
  </si>
  <si>
    <t>Abby Rose RayllBeRi</t>
  </si>
  <si>
    <t>Effulgence of World de Wallrock</t>
  </si>
  <si>
    <t>Hidalgo Daff Lásky dar</t>
  </si>
  <si>
    <t>Colors Of The Wild Invisible Wings</t>
  </si>
  <si>
    <t>Dark Storm de Wallrock</t>
  </si>
  <si>
    <t>Alpin Adelaine z Ranní mlhy</t>
  </si>
  <si>
    <t>Aware of Target Teribeck</t>
  </si>
  <si>
    <t>Dax Vili Zarya</t>
  </si>
  <si>
    <t>ACE OF HEARTS Invisible Wings</t>
  </si>
  <si>
    <t>Giedi de Wallrock</t>
  </si>
  <si>
    <t>Hermiona Paluduz</t>
  </si>
  <si>
    <t>Koláčková</t>
  </si>
  <si>
    <t>Arvenus Wai-Wad</t>
  </si>
  <si>
    <t>Abbas Lilhaya</t>
  </si>
  <si>
    <t>Zippo Libre na Klínkách</t>
  </si>
  <si>
    <t>Bentley Camino Bianca</t>
  </si>
  <si>
    <t>Overdose Bohemia Snap Dog</t>
  </si>
  <si>
    <t>Christopher Trixtan</t>
  </si>
  <si>
    <t>Atrey of Gold Teribeck</t>
  </si>
  <si>
    <t>Duchečková</t>
  </si>
  <si>
    <t>Doležalová</t>
  </si>
  <si>
    <t>Bučková</t>
  </si>
  <si>
    <t>Ramešová</t>
  </si>
  <si>
    <t>PL</t>
  </si>
  <si>
    <t>Kolářová</t>
  </si>
  <si>
    <t>Knichalová</t>
  </si>
  <si>
    <t>Netrefová</t>
  </si>
  <si>
    <t>Říhová</t>
  </si>
  <si>
    <t>Kolaříková</t>
  </si>
  <si>
    <t>Dohnalová</t>
  </si>
  <si>
    <t>Janošíková</t>
  </si>
  <si>
    <t>Hanačíková</t>
  </si>
  <si>
    <t>Koláříková</t>
  </si>
  <si>
    <t>Hromádková</t>
  </si>
  <si>
    <t xml:space="preserve">Albor Asmaral </t>
  </si>
  <si>
    <t>Kutiová</t>
  </si>
  <si>
    <t>Afrodita Princes of Andromeda Terra</t>
  </si>
  <si>
    <t>Zimová</t>
  </si>
  <si>
    <t>Chagy Putimská brána</t>
  </si>
  <si>
    <t>Cantara Anat Wai-Wad</t>
  </si>
  <si>
    <t>Fohlová</t>
  </si>
  <si>
    <t>Trucker´s Bite The Dust</t>
  </si>
  <si>
    <t>Bia Balor Wai-Wad</t>
  </si>
  <si>
    <t>Belenus Benu Wai-Wad</t>
  </si>
  <si>
    <t>Tomanová</t>
  </si>
  <si>
    <t>Lachouia de Garde-Epee</t>
  </si>
  <si>
    <t>Ghaith Kel-es-Suf</t>
  </si>
  <si>
    <t>Agnes Rose RayllBeRi</t>
  </si>
  <si>
    <t>Carpe Diem Macushla</t>
  </si>
  <si>
    <t>Must Be Schadow Symphaty For The Devil</t>
  </si>
  <si>
    <t>Ruosteposken Helmenkalastaja</t>
  </si>
  <si>
    <t>Fatty Pillow Face z Úplňku</t>
  </si>
  <si>
    <t>Gloria al Zahra</t>
  </si>
  <si>
    <t>Collin Deluca Moravia</t>
  </si>
  <si>
    <t>Štěpánek</t>
  </si>
  <si>
    <t>Jethro Caer Dallben</t>
  </si>
  <si>
    <t>Pínová</t>
  </si>
  <si>
    <t>Sebik Feritte Bugsy</t>
  </si>
  <si>
    <t>Chrpa</t>
  </si>
  <si>
    <t>Fee Bee Valentine Dods</t>
  </si>
  <si>
    <t>Bečková</t>
  </si>
  <si>
    <t>Zafira z Hedvábí</t>
  </si>
  <si>
    <t>Vránová</t>
  </si>
  <si>
    <t>Izzy Putimská brána</t>
  </si>
  <si>
    <t>Nevěčná</t>
  </si>
  <si>
    <t>Zahálková</t>
  </si>
  <si>
    <t>Šarochová</t>
  </si>
  <si>
    <t>Orlov</t>
  </si>
  <si>
    <t>Asaad Sayed Assahra</t>
  </si>
  <si>
    <t>Artemisia</t>
  </si>
  <si>
    <t>Akasha Just Coffee</t>
  </si>
  <si>
    <t>Coufalová</t>
  </si>
  <si>
    <t>Woodbrooks Royal Lemon Pepper</t>
  </si>
  <si>
    <t>Harrison z Višňového květu</t>
  </si>
  <si>
    <t>Dress Code Strip Invisible Wings</t>
  </si>
  <si>
    <t>Audrey Welcoming Dog</t>
  </si>
  <si>
    <t>Anna Chloe Bon Esprit</t>
  </si>
  <si>
    <t>Hannah Trixtan</t>
  </si>
  <si>
    <t>Ashaki Wawindaji Kidogo</t>
  </si>
  <si>
    <t>Ghini Mabanga</t>
  </si>
  <si>
    <t>Akia Wawindaji Kidogo</t>
  </si>
  <si>
    <t>Odesza Bistkupstwo</t>
  </si>
  <si>
    <t>Brad Bradley Killkapi</t>
  </si>
  <si>
    <t>Legacy Hunter von Theresienstein</t>
  </si>
  <si>
    <t>Stejskalová</t>
  </si>
  <si>
    <t>Šebestová</t>
  </si>
  <si>
    <t>Vrael Můj andílek</t>
  </si>
  <si>
    <t>Medlíková</t>
  </si>
  <si>
    <t>Alucard Ni Sunaarashi</t>
  </si>
  <si>
    <t>C´Casablanka ag Dalvit</t>
  </si>
  <si>
    <t>Kubová</t>
  </si>
  <si>
    <t>Abby De Marte Moor Teribeck</t>
  </si>
  <si>
    <t>Darebníková</t>
  </si>
  <si>
    <t>Dacia Lady Nejlepší krása</t>
  </si>
  <si>
    <t>Sušinová</t>
  </si>
  <si>
    <t>Apolenka VIP Poppet</t>
  </si>
  <si>
    <t>Tausingerová</t>
  </si>
  <si>
    <t>Casper Green Marsh-Mallow life</t>
  </si>
  <si>
    <t>Smoláková</t>
  </si>
  <si>
    <t>Torshammarens MS Tore</t>
  </si>
  <si>
    <t>Tykal</t>
  </si>
  <si>
    <t>Šímová</t>
  </si>
  <si>
    <t>Carambola Kandali Snaton</t>
  </si>
  <si>
    <t>Janoušková</t>
  </si>
  <si>
    <t>Geroj's Gabriel z Višňového květu</t>
  </si>
  <si>
    <t>Bobotová</t>
  </si>
  <si>
    <t>Ailis Under Sharp Hill</t>
  </si>
  <si>
    <t>Aisha Under Sharp Hill</t>
  </si>
  <si>
    <t>Tilli Tileco</t>
  </si>
  <si>
    <t>Abbonie Il Sogno Reale</t>
  </si>
  <si>
    <t>Chalupecká</t>
  </si>
  <si>
    <t>Elisei Valentine Dogs</t>
  </si>
  <si>
    <t>Gamora z Úplňku</t>
  </si>
  <si>
    <t>Dancing Cranberry Invisible Wings</t>
  </si>
  <si>
    <t>Antoanett Bon Esprit</t>
  </si>
  <si>
    <t>Questr Vlapan</t>
  </si>
  <si>
    <t>Moonlake Silver Bullet</t>
  </si>
  <si>
    <t>De Cameron Invisible Wings</t>
  </si>
  <si>
    <t>Deck Of Red Cards Invisible Wings</t>
  </si>
  <si>
    <t>Jeromee Tiger Lásky dar</t>
  </si>
  <si>
    <t>Light of the Night Rhoderick Sodar</t>
  </si>
  <si>
    <t>Eryx de Entresaltos</t>
  </si>
  <si>
    <t>Blizzard Star of Andromeda Terra</t>
  </si>
  <si>
    <t>Kiss and Tell Matrioshka</t>
  </si>
  <si>
    <t>Capella Manominoko</t>
  </si>
  <si>
    <t>Going for Win Naslediye Etera</t>
  </si>
  <si>
    <t>Vida Winter Suntastic</t>
  </si>
  <si>
    <t>Dumisani Chanzo Cha Nile</t>
  </si>
  <si>
    <t>Garry Prince Of Mabanga</t>
  </si>
  <si>
    <t>Gibson Warrior of Burudika</t>
  </si>
  <si>
    <t>Kopytová</t>
  </si>
  <si>
    <t>Avalanche Daraska</t>
  </si>
  <si>
    <t>Toušová</t>
  </si>
  <si>
    <t>Amanita Bacobian Mirabilis</t>
  </si>
  <si>
    <t>I am Pati's Son Tatranská labka</t>
  </si>
  <si>
    <t>Onga Bistkupstwo</t>
  </si>
  <si>
    <t>Hasman</t>
  </si>
  <si>
    <t>Pešice</t>
  </si>
  <si>
    <t>Zoomee Annaperla</t>
  </si>
  <si>
    <t>Thiago Tileco</t>
  </si>
  <si>
    <t>Černý</t>
  </si>
  <si>
    <t>Inaya Al Zahra</t>
  </si>
  <si>
    <t>Mozart de Galgos de la Cruz</t>
  </si>
  <si>
    <t>Silvento Orion</t>
  </si>
  <si>
    <t>Mizera</t>
  </si>
  <si>
    <t>Zídková</t>
  </si>
  <si>
    <t>Maier</t>
  </si>
  <si>
    <t>QUEEN BEATRIX BEAMI SAHRAK</t>
  </si>
  <si>
    <t>Dudová</t>
  </si>
  <si>
    <t>Quartz Beami Sahrak</t>
  </si>
  <si>
    <t>Skřivánková</t>
  </si>
  <si>
    <t>Fondo Fredo Gallaunt</t>
  </si>
  <si>
    <t>Black Jack Millenium Fantasy</t>
  </si>
  <si>
    <t>Křenková</t>
  </si>
  <si>
    <t>Buster Čebuko</t>
  </si>
  <si>
    <t>Osvaldová</t>
  </si>
  <si>
    <t>Fau</t>
  </si>
  <si>
    <t>GRACE Czech Spring</t>
  </si>
  <si>
    <t>Póč</t>
  </si>
  <si>
    <t>Kovalská</t>
  </si>
  <si>
    <t>Dayda Lussy Ready Go</t>
  </si>
  <si>
    <t>Esme Gandamak Slovakia</t>
  </si>
  <si>
    <t>Malek</t>
  </si>
  <si>
    <t>Bendová</t>
  </si>
  <si>
    <t>Tonny Tileco</t>
  </si>
  <si>
    <t>Barák</t>
  </si>
  <si>
    <t>Vlčková</t>
  </si>
  <si>
    <t>Ellien Danny Valentine Dogs</t>
  </si>
  <si>
    <t>Tothová</t>
  </si>
  <si>
    <t>Havranová</t>
  </si>
  <si>
    <t>Coca-Cola Killkapi</t>
  </si>
  <si>
    <t>Feel Good Czech Spring</t>
  </si>
  <si>
    <t>Fatality Z úplňku</t>
  </si>
  <si>
    <t>Fenuku Krumloš</t>
  </si>
  <si>
    <t>Aziza Wawindaji Kidogo</t>
  </si>
  <si>
    <t>Ballady Manominoko</t>
  </si>
  <si>
    <t>Sunastic Vida Winter</t>
  </si>
  <si>
    <t>Anchesenamon Queen Florina’s Diamonds</t>
  </si>
  <si>
    <t>Nguyenová</t>
  </si>
  <si>
    <t>Bechanel Tokoto Trikonto</t>
  </si>
  <si>
    <t>Kráčmarová</t>
  </si>
  <si>
    <t>Jurůjová</t>
  </si>
  <si>
    <t>Ungermanová</t>
  </si>
  <si>
    <t>Zálabská</t>
  </si>
  <si>
    <t>Jozífová</t>
  </si>
  <si>
    <t>Amber Petrificus Totalus</t>
  </si>
  <si>
    <t>Abryanne Petrificus Totalus</t>
  </si>
  <si>
    <t>Arney Petrificus Totalus</t>
  </si>
  <si>
    <t>Stohrová</t>
  </si>
  <si>
    <t>Hostáňová</t>
  </si>
  <si>
    <t>Netolická</t>
  </si>
  <si>
    <t>SK</t>
  </si>
  <si>
    <t>Ghanna Kel-es-Suf</t>
  </si>
  <si>
    <t>Haletka Mischenka</t>
  </si>
  <si>
    <t>Apocalypse Daraska</t>
  </si>
  <si>
    <t>Řeháková</t>
  </si>
  <si>
    <t>Lady Lissa Riuna</t>
  </si>
  <si>
    <t>Wind Flower Feritte Bugsy</t>
  </si>
  <si>
    <t>Durisová</t>
  </si>
  <si>
    <t>Asher Petrificus Totalus</t>
  </si>
  <si>
    <t>Kohútová</t>
  </si>
  <si>
    <t>Košnarová</t>
  </si>
  <si>
    <t>Bathlea Star of Andromeda Terra</t>
  </si>
  <si>
    <t>Bazalová</t>
  </si>
  <si>
    <t>Crabatt Arogant Rozárka</t>
  </si>
  <si>
    <t>Bartošová</t>
  </si>
  <si>
    <t>Aurora Petrificus Totalus</t>
  </si>
  <si>
    <t>Komrska</t>
  </si>
  <si>
    <t>Noamie Campbell du Champ des Rivieres</t>
  </si>
  <si>
    <t>Dalilla Czári Falka</t>
  </si>
  <si>
    <t>Orphee Bohemia Snap Dog</t>
  </si>
  <si>
    <t>Pašková</t>
  </si>
  <si>
    <t>Darling Dobby New Fedar</t>
  </si>
  <si>
    <t>Brachtová</t>
  </si>
  <si>
    <t>Calley Zarya</t>
  </si>
  <si>
    <t>Knoppová</t>
  </si>
  <si>
    <t>Ceridwen Enki Wai-Wad</t>
  </si>
  <si>
    <t>Fanatic Mischenka</t>
  </si>
  <si>
    <t>Anoush Century Mohabbat</t>
  </si>
  <si>
    <t>Bria Iksis</t>
  </si>
  <si>
    <t>Krupková</t>
  </si>
  <si>
    <t>Olivia Newton John Beami Sahrak</t>
  </si>
  <si>
    <t>Burešová</t>
  </si>
  <si>
    <t>Medlánky</t>
  </si>
  <si>
    <t>Kačice</t>
  </si>
  <si>
    <t>Archer Rabbit's nightmare</t>
  </si>
  <si>
    <t>Podhorský</t>
  </si>
  <si>
    <t>Antoni Gaudí Rabbit's nightmare</t>
  </si>
  <si>
    <t>26.-27.3.</t>
  </si>
  <si>
    <t>Odry</t>
  </si>
  <si>
    <t>9.4.</t>
  </si>
  <si>
    <t>Radnice</t>
  </si>
  <si>
    <t>14.-15.5.</t>
  </si>
  <si>
    <t>6.-7.8.</t>
  </si>
  <si>
    <t>13.-14.8.</t>
  </si>
  <si>
    <t>10.9.</t>
  </si>
  <si>
    <t>17.-18.9.</t>
  </si>
  <si>
    <t>25.9.</t>
  </si>
  <si>
    <t>28.9.</t>
  </si>
  <si>
    <t>Němčice</t>
  </si>
  <si>
    <t>Jindřichovice pod smrkem</t>
  </si>
  <si>
    <t>2.10.</t>
  </si>
  <si>
    <t>8.-9.10.</t>
  </si>
  <si>
    <t>Rynoltice-Jítrava</t>
  </si>
  <si>
    <t xml:space="preserve">CZ </t>
  </si>
  <si>
    <t>Jeník Dufková</t>
  </si>
  <si>
    <t>DISM</t>
  </si>
  <si>
    <t>King Henry of VIII Krylov</t>
  </si>
  <si>
    <t>Bartholomew Daraska</t>
  </si>
  <si>
    <t>Cavallierik  Umka</t>
  </si>
  <si>
    <t>Holly Funny Irater</t>
  </si>
  <si>
    <t>Gwen Ellie Irater</t>
  </si>
  <si>
    <t>Caroline Siderit</t>
  </si>
  <si>
    <t>Guinevra Ar'Daroth</t>
  </si>
  <si>
    <t>Grace Ar’Daroth</t>
  </si>
  <si>
    <t>Chantal Casidy Ray</t>
  </si>
  <si>
    <t>Free Hayley Ar'Daroth</t>
  </si>
  <si>
    <t>Jasmine Nara Caer Dallben</t>
  </si>
  <si>
    <t>Ziconic Annaperla</t>
  </si>
  <si>
    <t>Bianca Fragoletta</t>
  </si>
  <si>
    <t>Zagato Annaperla</t>
  </si>
  <si>
    <t>Akechi Yon Sunaarashi</t>
  </si>
  <si>
    <t>Jazah’s T’aimu Jaff’ar Asmaanii</t>
  </si>
  <si>
    <t>DISQ</t>
  </si>
  <si>
    <t>Bria Hanesi</t>
  </si>
  <si>
    <t>Alayla Hanesi</t>
  </si>
  <si>
    <t>Artty Petrificus Totalus</t>
  </si>
  <si>
    <t>Whiteheads Xander</t>
  </si>
  <si>
    <t>Tylko Ty (FCI) Salto</t>
  </si>
  <si>
    <t>Elmar Sláinte Bohemia</t>
  </si>
  <si>
    <t>Alijamo´s Devil´s Pie</t>
  </si>
  <si>
    <t>Hagrid Czári Falka</t>
  </si>
  <si>
    <t>Enzo Ferrari Millenium Fantasy</t>
  </si>
  <si>
    <t>Alijamo´s Applejack</t>
  </si>
  <si>
    <t>Taco Rushmaniac</t>
  </si>
  <si>
    <t>Alize Bleuy Grace Dog</t>
  </si>
  <si>
    <t>Azalli Perseid Domestic Angel</t>
  </si>
  <si>
    <t>Esmee Tokoto Trikonto</t>
  </si>
  <si>
    <t>Alijamo´s Femme Fatale</t>
  </si>
  <si>
    <t>Alijamo's Galaxy Corona</t>
  </si>
  <si>
    <t>Alijamo´s Anisette</t>
  </si>
  <si>
    <t>Faìpì La Vie Rose Czech Spring</t>
  </si>
  <si>
    <t>Abouriou Wild Grapes</t>
  </si>
  <si>
    <t>Canasta Sucia VIP Poppet</t>
  </si>
  <si>
    <t>Chilli Kiss Sunny Funny</t>
  </si>
  <si>
    <t>Be My Blue Queen Petrificus Totalus</t>
  </si>
  <si>
    <t>Alijamo's Falcon Crag</t>
  </si>
  <si>
    <t>Asson Il Sogno Reale</t>
  </si>
  <si>
    <t>Be My Bad Boy Petrificus Totalus</t>
  </si>
  <si>
    <t>Alijamo's Gagarin</t>
  </si>
  <si>
    <t>Fred Come To Bed Sunny Funny</t>
  </si>
  <si>
    <t>Adebanke´s Visit Card</t>
  </si>
  <si>
    <t>Sasha Rjabina De Bergerac</t>
  </si>
  <si>
    <t>Aramis del Gelso Bianco</t>
  </si>
  <si>
    <t>Ciara Cher Wai-Wad</t>
  </si>
  <si>
    <t>MWDR</t>
  </si>
  <si>
    <t>Arnika BarryBady</t>
  </si>
  <si>
    <t>Apolenka Dona Zuzia</t>
  </si>
  <si>
    <t>Kesslová</t>
  </si>
  <si>
    <t>King Of  The Rings Krylov</t>
  </si>
  <si>
    <t>Maiden Islay's</t>
  </si>
  <si>
    <t>Ginger Ar´Daroth</t>
  </si>
  <si>
    <t>Cherrylee Raya Rozárka</t>
  </si>
  <si>
    <t>Everlasting Love Yrtep</t>
  </si>
  <si>
    <t>Cala Balkan Sighthound</t>
  </si>
  <si>
    <t>Derby z Podsmrčků</t>
  </si>
  <si>
    <t>Libertte Blue Lásky dar</t>
  </si>
  <si>
    <t>Ace of Galaxy Fast Beat</t>
  </si>
  <si>
    <t>Cizinka z Hedvábí</t>
  </si>
  <si>
    <t>Ettien Mon Miracle</t>
  </si>
  <si>
    <t>OXYMORON Bohemia Snap Dog</t>
  </si>
  <si>
    <t>Imlauf</t>
  </si>
  <si>
    <t>Gusto Love Zarya</t>
  </si>
  <si>
    <t>Jazande Pende Asthenia</t>
  </si>
  <si>
    <t>On The Dark Side Bahaticca´s</t>
  </si>
  <si>
    <t>Afrikan Laminam Battle Of The Iron</t>
  </si>
  <si>
    <t>Irenge Rubi Asthenia</t>
  </si>
  <si>
    <t>Mutabaruga´s Willy Williams</t>
  </si>
  <si>
    <t>Gikuyu Twa Asthenia</t>
  </si>
  <si>
    <t>Hakimu Salasirian</t>
  </si>
  <si>
    <t>Daernerys Diabla ex domo If´ Oras</t>
  </si>
  <si>
    <t>Gump Verona Sunrise</t>
  </si>
  <si>
    <t>Offenbarung vom schwarzen Swan</t>
  </si>
  <si>
    <t>Camara Rheia Wai-Wad</t>
  </si>
  <si>
    <t>Šumberová</t>
  </si>
  <si>
    <t>Staufčíková</t>
  </si>
  <si>
    <t>Vlčková Kryčerová</t>
  </si>
  <si>
    <t>Fialová</t>
  </si>
  <si>
    <t>Boháčová</t>
  </si>
  <si>
    <t>Ács</t>
  </si>
  <si>
    <t>Patloková</t>
  </si>
  <si>
    <t>Vališ</t>
  </si>
  <si>
    <t>Klíma Zlatovská</t>
  </si>
  <si>
    <t>Bezvodová</t>
  </si>
  <si>
    <t>Plesniková</t>
  </si>
  <si>
    <t>Lučná</t>
  </si>
  <si>
    <t>Kopecká</t>
  </si>
  <si>
    <t>Bednaříková</t>
  </si>
  <si>
    <t>Kučerová</t>
  </si>
  <si>
    <t>Bok</t>
  </si>
  <si>
    <t>Růžička</t>
  </si>
  <si>
    <t>Řezáčová</t>
  </si>
  <si>
    <t>Matějková</t>
  </si>
  <si>
    <t>Voráčková</t>
  </si>
  <si>
    <t>Křeček</t>
  </si>
  <si>
    <t>Vytisková</t>
  </si>
  <si>
    <t>Mikuláčková</t>
  </si>
  <si>
    <t>Moravcová</t>
  </si>
  <si>
    <t>Ryšková</t>
  </si>
  <si>
    <t>Pekaříková</t>
  </si>
  <si>
    <t>Kalousková</t>
  </si>
  <si>
    <t>Mátlová</t>
  </si>
  <si>
    <t>Worobel</t>
  </si>
  <si>
    <t>Trávníčková</t>
  </si>
  <si>
    <t>Chladová</t>
  </si>
  <si>
    <t>Tarant</t>
  </si>
  <si>
    <t>Brožová</t>
  </si>
  <si>
    <t>Peštová</t>
  </si>
  <si>
    <t>Lapáček</t>
  </si>
  <si>
    <t>Horváth</t>
  </si>
  <si>
    <t>Lucky Boy Riuna</t>
  </si>
  <si>
    <t>Dedek</t>
  </si>
  <si>
    <t>CU IONTACH Cursus Ventosi</t>
  </si>
  <si>
    <t>Etna Prestissimo</t>
  </si>
  <si>
    <t>Hawk Annaperla</t>
  </si>
  <si>
    <t>Solstice Light Awaken Force</t>
  </si>
  <si>
    <t>Mona Lisa Bersztynowa Bona</t>
  </si>
  <si>
    <t>Balerion Isidar Mithrim</t>
  </si>
  <si>
    <t>Basilah Devon Exe</t>
  </si>
  <si>
    <t>Davu Jumanji Lemar Tican</t>
  </si>
  <si>
    <t>Cornelia av Min Tera</t>
  </si>
  <si>
    <t>Bloody Mary Isidar Mithrim</t>
  </si>
  <si>
    <t>Annie Heart Martinovská louka</t>
  </si>
  <si>
    <t>FIT FOR SPEED FIRESTARTER</t>
  </si>
  <si>
    <t>Horodek Biesy i Czady</t>
  </si>
  <si>
    <t>Fit For Speed Formula</t>
  </si>
  <si>
    <t>Goldi Kraund Carmen</t>
  </si>
  <si>
    <t>Camara Rheiar Wai-Wad</t>
  </si>
  <si>
    <t>KANÁRSKÝ PODENCO</t>
  </si>
  <si>
    <t>Nala de Canera de Mouclem</t>
  </si>
  <si>
    <t>Luz de Canera de Mouclem</t>
  </si>
  <si>
    <t>Smrček</t>
  </si>
  <si>
    <t>Gronychová</t>
  </si>
  <si>
    <t>Malgranda Fasco Saho</t>
  </si>
  <si>
    <t>Sasz Biesy i Czady</t>
  </si>
  <si>
    <t>Alijamo's Calathea</t>
  </si>
  <si>
    <t>Fit For Speed Fair Play</t>
  </si>
  <si>
    <t>Indian Summer Sunny Funny</t>
  </si>
  <si>
    <t>Wind of Heard Brodwinek</t>
  </si>
  <si>
    <t>Brytania Super Supreme</t>
  </si>
  <si>
    <t>Better Way Invisible Wings</t>
  </si>
  <si>
    <t>Pretty Girl Aga-Rena</t>
  </si>
  <si>
    <t>Dewy Daisy Invisible Wings</t>
  </si>
  <si>
    <t>Daddy's Girl Valentine Dogs</t>
  </si>
  <si>
    <t>Beautiful Heart Impuls I Splendor</t>
  </si>
  <si>
    <t>Agnes Ines Martinovská louka</t>
  </si>
  <si>
    <t>Podlas</t>
  </si>
  <si>
    <t>Vašíková</t>
  </si>
  <si>
    <t>Rajnochovi</t>
  </si>
  <si>
    <t>Černá</t>
  </si>
  <si>
    <t>Sládková</t>
  </si>
  <si>
    <t>Matuszková</t>
  </si>
  <si>
    <t>Solar</t>
  </si>
  <si>
    <t>Žabža</t>
  </si>
  <si>
    <t>Iowa Miss Beauty Sarah Fareh</t>
  </si>
  <si>
    <t>Kouřil</t>
  </si>
  <si>
    <t>Ines Sofia Kel-es-Suf</t>
  </si>
  <si>
    <t>Hidalgo Mischenka</t>
  </si>
  <si>
    <t>Geroj¨s Gabriel z Višňového květu</t>
  </si>
  <si>
    <t>Russkaya Zabawa Estrada</t>
  </si>
  <si>
    <t>Aurora Daraska</t>
  </si>
  <si>
    <t>Kuskaya's Prinzessin Qila</t>
  </si>
  <si>
    <t>Bond Girl Below Hill</t>
  </si>
  <si>
    <t>Marková</t>
  </si>
  <si>
    <t>Blossom Rose Undersharp Hill</t>
  </si>
  <si>
    <t>Caracala Aiást Wai-Wad</t>
  </si>
  <si>
    <t>Dynamica Alba Capra ex Domo If' Oras</t>
  </si>
  <si>
    <t>Gloria Verona Sunrise</t>
  </si>
  <si>
    <t>Danielle Amore Estivo Ferrino Chelsea</t>
  </si>
  <si>
    <t>El Angel z Tripu</t>
  </si>
  <si>
    <t>Bellya Il Sogno Reale</t>
  </si>
  <si>
    <t>Bee Iksis</t>
  </si>
  <si>
    <t>Angel Star Fast Beat</t>
  </si>
  <si>
    <t>Gilligea Arogance Rozárka</t>
  </si>
  <si>
    <t>Angelika Stopa Lásky</t>
  </si>
  <si>
    <t>Berrenike Stopa Lásky</t>
  </si>
  <si>
    <t>Princ Halner</t>
  </si>
  <si>
    <t>Bloggy Il Sogno Reale</t>
  </si>
  <si>
    <t>Giuseppe Framon Bohemia</t>
  </si>
  <si>
    <t>Lásková</t>
  </si>
  <si>
    <t>DE</t>
  </si>
  <si>
    <t>Mottlová</t>
  </si>
  <si>
    <t>Fialková</t>
  </si>
  <si>
    <t>Englmaierová</t>
  </si>
  <si>
    <t>Rosičová</t>
  </si>
  <si>
    <t>Kliner Čejková</t>
  </si>
  <si>
    <t>Pivoňková</t>
  </si>
  <si>
    <t>Hubená Karpíšková</t>
  </si>
  <si>
    <t>Hudec</t>
  </si>
  <si>
    <t>Koucká</t>
  </si>
  <si>
    <t>Armageddon Element Adrenaline</t>
  </si>
  <si>
    <t>Beastie Boy Rabbit's nightmare</t>
  </si>
  <si>
    <t>Caritas Palesio Ojo Caliente</t>
  </si>
  <si>
    <t>Osiris Next Level Superman XO</t>
  </si>
  <si>
    <t>Lukešová</t>
  </si>
  <si>
    <t>Imidiwan Bomani</t>
  </si>
  <si>
    <t>W'Sefar 'n shat - ehad</t>
  </si>
  <si>
    <t>Iljuscha von Alshamina</t>
  </si>
  <si>
    <t>King Kiril Krylov</t>
  </si>
  <si>
    <t>WDR</t>
  </si>
  <si>
    <t>Cazion Esperado</t>
  </si>
  <si>
    <t>Cashmere Deluca Moravia</t>
  </si>
  <si>
    <t>FARAVAHAR Asal</t>
  </si>
  <si>
    <t>FARAVAHAR Avesta</t>
  </si>
  <si>
    <t>Hynková</t>
  </si>
  <si>
    <t>AT</t>
  </si>
  <si>
    <t>ANDRE DUMONT ATIFA</t>
  </si>
  <si>
    <t>A'YASSIN SALOÉM'S</t>
  </si>
  <si>
    <t>Bárta</t>
  </si>
  <si>
    <t>Casanova Deluca Moravia</t>
  </si>
  <si>
    <t>Jupotot Poto Asthenia</t>
  </si>
  <si>
    <t>Lenfeldová</t>
  </si>
  <si>
    <t>Magia Tileco</t>
  </si>
  <si>
    <t>Zippo Libre Na Klínkách</t>
  </si>
  <si>
    <t>Cypress Absolute Original</t>
  </si>
  <si>
    <t>Bonnya Il Sogno Reale</t>
  </si>
  <si>
    <t>Braelly Il Sogno Reale</t>
  </si>
  <si>
    <t>Alexandr</t>
  </si>
  <si>
    <t>Brywen Il Sogno Reale</t>
  </si>
  <si>
    <t>Chmelíková</t>
  </si>
  <si>
    <t>Drake Kesan Hound</t>
  </si>
  <si>
    <t>Cyrano Tokoto Trikonto</t>
  </si>
  <si>
    <t>Mimrová</t>
  </si>
  <si>
    <t>Smooth Criminal des Plaines des Bruy?res</t>
  </si>
  <si>
    <t>Ciarilla Nala Teribeck</t>
  </si>
  <si>
    <t>FEEL GOOD Czech Spring</t>
  </si>
  <si>
    <t>Beryl z Hedvábí</t>
  </si>
  <si>
    <t>Lacinová</t>
  </si>
  <si>
    <t>Křeč - Střítež</t>
  </si>
  <si>
    <t>Bumble-bee Undersharp Hill</t>
  </si>
  <si>
    <t>Gump Ar´Daroth</t>
  </si>
  <si>
    <t>Diamond Abba Sang Royal</t>
  </si>
  <si>
    <t>Greytoday Uwe</t>
  </si>
  <si>
    <t>Greytoday Tobie</t>
  </si>
  <si>
    <t>Jopie Mraja-Soann</t>
  </si>
  <si>
    <t>Greytoday Ullaya</t>
  </si>
  <si>
    <t>Greytoday Thayah</t>
  </si>
  <si>
    <t>Ultra Ginetta Annaperla</t>
  </si>
  <si>
    <t>Fit For Speed Foo Fighter</t>
  </si>
  <si>
    <t>Fit For Speed Flying Rocket</t>
  </si>
  <si>
    <t>Bea Julliette Domestic Angel</t>
  </si>
  <si>
    <t>Evening Jewell Gallaunt</t>
  </si>
  <si>
    <t>Dalena Gallaunt</t>
  </si>
  <si>
    <t>Whiteheads Unique</t>
  </si>
  <si>
    <t>Shangri-la Rushmaniac</t>
  </si>
  <si>
    <t>Tequilla Rushmaniac</t>
  </si>
  <si>
    <t>Iasmin Trixtan</t>
  </si>
  <si>
    <t>Uzo Rushmaniac</t>
  </si>
  <si>
    <t>Izzy Loop Line</t>
  </si>
  <si>
    <t>Sherlock Rushmaniac</t>
  </si>
  <si>
    <t>Az-Thor Fast Beat</t>
  </si>
  <si>
    <t>Grogu Gallaunt</t>
  </si>
  <si>
    <t>Ferno Fiano Gallaunt</t>
  </si>
  <si>
    <t>Force Fiore Gallaunt</t>
  </si>
  <si>
    <t>Ba My Lucky Boy Petrificus Totalus</t>
  </si>
  <si>
    <t>Rush of Wing Brodwinek</t>
  </si>
  <si>
    <t>Tisza-Parti Szelvesz Zengo</t>
  </si>
  <si>
    <t>G-Lucy Don Gregor</t>
  </si>
  <si>
    <t>Pretty Pagawa</t>
  </si>
  <si>
    <t>Hermiona Granger New Fedar</t>
  </si>
  <si>
    <t>Nováková</t>
  </si>
  <si>
    <t>HU</t>
  </si>
  <si>
    <t>Krátká</t>
  </si>
  <si>
    <t>Pletnicki</t>
  </si>
  <si>
    <t>SL</t>
  </si>
  <si>
    <t>Barbarian Rabbit's nightmare</t>
  </si>
  <si>
    <t>Aquiila Smirnowow</t>
  </si>
  <si>
    <t>Donnet Annaperla</t>
  </si>
  <si>
    <t>Coca Cola z Pankráckého vrchu</t>
  </si>
  <si>
    <t>Acadia Tawalla</t>
  </si>
  <si>
    <t>Aurelie Tawalla</t>
  </si>
  <si>
    <t>Carevna z Hedvábí</t>
  </si>
  <si>
    <t>Qwintina</t>
  </si>
  <si>
    <t>Sag-I-Ashley Joelina</t>
  </si>
  <si>
    <t>Ortiga Bistkupstwo</t>
  </si>
  <si>
    <t>Zapletalovi</t>
  </si>
  <si>
    <t>Quillaia Bistkupstwo</t>
  </si>
  <si>
    <t>Vasart Absolut</t>
  </si>
  <si>
    <t>Stejskal Melzerová</t>
  </si>
  <si>
    <t>Candy Crush Undersharp Hill</t>
  </si>
  <si>
    <t>Valli Tileco</t>
  </si>
  <si>
    <t>Cita Della Teribeck</t>
  </si>
  <si>
    <t>Vaverková</t>
  </si>
  <si>
    <t>Colors of the Wild Invisible Wings</t>
  </si>
  <si>
    <t>Helmenkalastaja Ruosteposken</t>
  </si>
  <si>
    <t>DéjaVu &amp; Zula Manominoko</t>
  </si>
  <si>
    <t>Marhounová</t>
  </si>
  <si>
    <t>Dexter Manominoko</t>
  </si>
  <si>
    <t>Jastrzembská</t>
  </si>
  <si>
    <t>Bandito Rabbit's nightmare</t>
  </si>
  <si>
    <t>Bruchterová</t>
  </si>
  <si>
    <t>Falco Verona Sunrise</t>
  </si>
  <si>
    <t>Ippolito vom Roten Schopf</t>
  </si>
  <si>
    <t>Primusová</t>
  </si>
  <si>
    <t>Uniparita Feritte Bugdy</t>
  </si>
  <si>
    <t>Greytoday Uschi</t>
  </si>
  <si>
    <t>Víla Feritte Bugsy</t>
  </si>
  <si>
    <t>Cornet  Saminika Bohemica</t>
  </si>
  <si>
    <t>Fantasia z Višňového květu</t>
  </si>
  <si>
    <t>Lelová</t>
  </si>
  <si>
    <t>Aliria Under Sharp Hill</t>
  </si>
  <si>
    <t>Plaček</t>
  </si>
  <si>
    <t>Irwin Co CO</t>
  </si>
  <si>
    <t>Harry CO CO</t>
  </si>
  <si>
    <t>Idol Fenomen CO CO</t>
  </si>
  <si>
    <t>Bláhová</t>
  </si>
  <si>
    <t>Audrey Flying Bullet</t>
  </si>
  <si>
    <t>Reffton Sugar Y Vanilla</t>
  </si>
  <si>
    <t>Alexandra Ginger Dwarf</t>
  </si>
  <si>
    <t>Amadeus Ginger Dwarf</t>
  </si>
  <si>
    <t>Blue Berry Domestic Angel</t>
  </si>
  <si>
    <t>Nayra de Canera de Mouclem</t>
  </si>
  <si>
    <t>X´Tamanrasset `n shat-ehad</t>
  </si>
  <si>
    <t>Ain Segou `n shat-ehad</t>
  </si>
  <si>
    <t>Cometessa Rinocerus (FCI)</t>
  </si>
  <si>
    <t>Carmen Rinocerus (FCI)</t>
  </si>
  <si>
    <t>Andrina Onychinus Impuls i Splendor (FCI)</t>
  </si>
  <si>
    <t>Šindela</t>
  </si>
  <si>
    <t>Steinvald</t>
  </si>
  <si>
    <t>Alzena Bella la Rossa</t>
  </si>
  <si>
    <t>Wieznerová</t>
  </si>
  <si>
    <t>Barney Ace Domestic Angel</t>
  </si>
  <si>
    <t>Vaňková</t>
  </si>
  <si>
    <t>DINGO-DING z Hedvábí</t>
  </si>
  <si>
    <t>Pešková</t>
  </si>
  <si>
    <t>Icon Fast Dunderry</t>
  </si>
  <si>
    <t>Jupiter Zarya</t>
  </si>
  <si>
    <t>Kouřilová</t>
  </si>
  <si>
    <t>Dagů z Hedvábí</t>
  </si>
  <si>
    <t>Gaal</t>
  </si>
  <si>
    <t>Kalousek</t>
  </si>
  <si>
    <t>Bečicová</t>
  </si>
  <si>
    <t>neoprávněný start</t>
  </si>
  <si>
    <t>Brožovská</t>
  </si>
  <si>
    <t>Catherine the Greatt Korroliov</t>
  </si>
  <si>
    <t>Cirdan Korroliov</t>
  </si>
  <si>
    <t>Archimedes Ginger Dwarf</t>
  </si>
  <si>
    <t>Bascow Iksis</t>
  </si>
  <si>
    <t>Zemanová</t>
  </si>
  <si>
    <t>Arwyn Il Sogno Reale</t>
  </si>
  <si>
    <t>A'Cristal Champagne of Melina</t>
  </si>
  <si>
    <t>Beattrice Il Sogno Reale</t>
  </si>
  <si>
    <t>Durinová</t>
  </si>
  <si>
    <t>PLEMENO</t>
  </si>
  <si>
    <t>1. MÍSTO</t>
  </si>
  <si>
    <t>2. MÍSTO</t>
  </si>
  <si>
    <t>3. MÍSTO</t>
  </si>
  <si>
    <t>KATEGORIE</t>
  </si>
  <si>
    <t>PES / FENA</t>
  </si>
  <si>
    <t>BODY</t>
  </si>
  <si>
    <t>MAJITEL</t>
  </si>
  <si>
    <t>Hartmannová Markéta</t>
  </si>
  <si>
    <t>Štěpánek Petr</t>
  </si>
  <si>
    <t>Kubínová Martina</t>
  </si>
  <si>
    <t>Pešice Jiří</t>
  </si>
  <si>
    <t>Vágnerová Monika</t>
  </si>
  <si>
    <t>Barák Zdeněk</t>
  </si>
  <si>
    <t>Breathe Raw ana aiyzarúh Delenimentum</t>
  </si>
  <si>
    <t>Kráčmarová Helena</t>
  </si>
  <si>
    <t>Hartmannová Štěpánka</t>
  </si>
  <si>
    <t>Kastlová Petra</t>
  </si>
  <si>
    <t>Caritas Palesio Ojo Calienta</t>
  </si>
  <si>
    <t xml:space="preserve">WHIPPET  </t>
  </si>
  <si>
    <t>Novotná Radka</t>
  </si>
  <si>
    <t>Metelková Denisa</t>
  </si>
  <si>
    <t>Mizera Jaroslav</t>
  </si>
  <si>
    <t>Šímová Jana</t>
  </si>
  <si>
    <t>Just Coffee Akasha</t>
  </si>
  <si>
    <t>Coufalová Monika</t>
  </si>
  <si>
    <t>Krejčová Eva</t>
  </si>
  <si>
    <t>COURSINGOVÝ VÍTĚZ 2022</t>
  </si>
  <si>
    <t>Dostihová a coursingová komise vyhlašuje pořadí na prvních třech místech v jednotlivých kategoriích v soutěži Coursingový vítěz roku 2022. Majitelé vítězů budou pozváni na slavnostní vyhlášení emailem.</t>
  </si>
  <si>
    <t>Lásková Kristýna</t>
  </si>
  <si>
    <t>Toušová Ĺubica</t>
  </si>
  <si>
    <t>Voborníková Eva</t>
  </si>
  <si>
    <t>Jahelková Švamberková Andrea</t>
  </si>
  <si>
    <t>Stejskalová Markéta</t>
  </si>
  <si>
    <t>Tvarogová Barbora</t>
  </si>
  <si>
    <t>Andre Dumont Atifa</t>
  </si>
  <si>
    <t>Bárta Jakub</t>
  </si>
  <si>
    <t>Macková Petra</t>
  </si>
  <si>
    <t>Janouchová Jolana</t>
  </si>
  <si>
    <t>Florine Nguyenová</t>
  </si>
  <si>
    <t>Boháčová Zuzana</t>
  </si>
  <si>
    <t>Doležalová Šárka</t>
  </si>
  <si>
    <t>Fau Martina</t>
  </si>
  <si>
    <t>Čechurová Markéta</t>
  </si>
  <si>
    <t>Hasman Naďa</t>
  </si>
  <si>
    <t>Plesníková Marta</t>
  </si>
  <si>
    <t>Hudec Aleš</t>
  </si>
  <si>
    <t>Alexandr Tomáš</t>
  </si>
  <si>
    <t>Řeháková Tereza</t>
  </si>
  <si>
    <t>Vajdíková Petra</t>
  </si>
  <si>
    <t xml:space="preserve">Frenzelová Lenka </t>
  </si>
  <si>
    <t>Kaslová Lucie</t>
  </si>
  <si>
    <t>Tykal Milan</t>
  </si>
  <si>
    <t>Horváth Richard</t>
  </si>
  <si>
    <t>Koppová Nikola</t>
  </si>
  <si>
    <t>Fränkelová Karolína</t>
  </si>
  <si>
    <t>Bednaříková Hana</t>
  </si>
  <si>
    <t>Šebestová 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</si>
</sst>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C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0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hair">
        <color auto="1"/>
      </left>
      <right/>
      <top style="hair">
        <color indexed="64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0" borderId="0" xfId="0" applyFont="1"/>
    <xf numFmtId="0" fontId="2" fillId="0" borderId="0" xfId="0" applyFont="1"/>
    <xf numFmtId="0" fontId="6" fillId="2" borderId="1" xfId="0" applyFont="1" applyFill="1" applyBorder="1"/>
    <xf numFmtId="0" fontId="5" fillId="0" borderId="0" xfId="0" applyFont="1"/>
    <xf numFmtId="0" fontId="8" fillId="0" borderId="1" xfId="0" applyFont="1" applyBorder="1"/>
    <xf numFmtId="0" fontId="9" fillId="0" borderId="1" xfId="0" applyFont="1" applyBorder="1"/>
    <xf numFmtId="0" fontId="1" fillId="3" borderId="0" xfId="0" applyFont="1" applyFill="1"/>
    <xf numFmtId="0" fontId="8" fillId="0" borderId="0" xfId="0" applyFont="1"/>
    <xf numFmtId="0" fontId="9" fillId="0" borderId="0" xfId="0" applyFont="1"/>
    <xf numFmtId="0" fontId="10" fillId="0" borderId="1" xfId="0" applyFont="1" applyBorder="1"/>
    <xf numFmtId="0" fontId="9" fillId="3" borderId="1" xfId="0" applyFont="1" applyFill="1" applyBorder="1"/>
    <xf numFmtId="0" fontId="1" fillId="3" borderId="1" xfId="0" applyFont="1" applyFill="1" applyBorder="1"/>
    <xf numFmtId="0" fontId="11" fillId="0" borderId="1" xfId="0" applyFont="1" applyBorder="1"/>
    <xf numFmtId="0" fontId="11" fillId="0" borderId="0" xfId="0" applyFont="1"/>
    <xf numFmtId="0" fontId="8" fillId="3" borderId="1" xfId="0" applyFont="1" applyFill="1" applyBorder="1"/>
    <xf numFmtId="0" fontId="9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13" fillId="0" borderId="0" xfId="0" applyFont="1"/>
    <xf numFmtId="0" fontId="10" fillId="0" borderId="0" xfId="0" applyFont="1"/>
    <xf numFmtId="0" fontId="9" fillId="3" borderId="0" xfId="0" applyFont="1" applyFill="1"/>
    <xf numFmtId="0" fontId="10" fillId="3" borderId="1" xfId="0" applyFont="1" applyFill="1" applyBorder="1"/>
    <xf numFmtId="0" fontId="1" fillId="0" borderId="1" xfId="0" applyFont="1" applyBorder="1"/>
    <xf numFmtId="0" fontId="7" fillId="2" borderId="2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textRotation="90" wrapText="1"/>
    </xf>
    <xf numFmtId="0" fontId="7" fillId="2" borderId="13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/>
    <xf numFmtId="0" fontId="12" fillId="2" borderId="0" xfId="0" applyFont="1" applyFill="1" applyAlignment="1">
      <alignment vertical="center"/>
    </xf>
    <xf numFmtId="0" fontId="7" fillId="2" borderId="14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textRotation="90" wrapTex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6" fillId="2" borderId="17" xfId="0" applyFont="1" applyFill="1" applyBorder="1" applyAlignment="1">
      <alignment horizontal="center" textRotation="90" wrapText="1"/>
    </xf>
    <xf numFmtId="0" fontId="16" fillId="2" borderId="11" xfId="0" applyFont="1" applyFill="1" applyBorder="1" applyAlignment="1">
      <alignment horizontal="center" textRotation="90" wrapText="1"/>
    </xf>
    <xf numFmtId="0" fontId="1" fillId="2" borderId="0" xfId="0" applyFont="1" applyFill="1"/>
    <xf numFmtId="0" fontId="17" fillId="2" borderId="0" xfId="0" applyFont="1" applyFill="1"/>
    <xf numFmtId="0" fontId="17" fillId="0" borderId="0" xfId="0" applyFont="1"/>
    <xf numFmtId="0" fontId="19" fillId="2" borderId="0" xfId="0" applyFont="1" applyFill="1" applyAlignment="1">
      <alignment vertical="center"/>
    </xf>
    <xf numFmtId="0" fontId="18" fillId="2" borderId="4" xfId="0" applyFont="1" applyFill="1" applyBorder="1"/>
    <xf numFmtId="0" fontId="20" fillId="2" borderId="6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7" fillId="2" borderId="14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vertical="center" wrapText="1"/>
    </xf>
    <xf numFmtId="0" fontId="9" fillId="3" borderId="5" xfId="0" applyFont="1" applyFill="1" applyBorder="1"/>
    <xf numFmtId="0" fontId="9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9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0" fillId="3" borderId="4" xfId="0" applyFont="1" applyFill="1" applyBorder="1"/>
    <xf numFmtId="0" fontId="21" fillId="0" borderId="1" xfId="0" applyFont="1" applyBorder="1" applyAlignment="1">
      <alignment horizontal="center"/>
    </xf>
    <xf numFmtId="0" fontId="14" fillId="2" borderId="1" xfId="0" applyFont="1" applyFill="1" applyBorder="1"/>
    <xf numFmtId="0" fontId="17" fillId="2" borderId="0" xfId="0" applyFont="1" applyFill="1" applyAlignment="1">
      <alignment horizontal="center"/>
    </xf>
    <xf numFmtId="0" fontId="5" fillId="0" borderId="1" xfId="0" applyFont="1" applyBorder="1"/>
    <xf numFmtId="0" fontId="15" fillId="0" borderId="0" xfId="0" applyFont="1"/>
    <xf numFmtId="0" fontId="2" fillId="2" borderId="0" xfId="0" applyFont="1" applyFill="1" applyAlignment="1">
      <alignment horizontal="center"/>
    </xf>
    <xf numFmtId="0" fontId="22" fillId="0" borderId="1" xfId="0" applyFont="1" applyBorder="1" applyAlignment="1">
      <alignment horizontal="center"/>
    </xf>
    <xf numFmtId="0" fontId="15" fillId="3" borderId="1" xfId="0" applyFont="1" applyFill="1" applyBorder="1"/>
    <xf numFmtId="0" fontId="5" fillId="3" borderId="4" xfId="0" applyFont="1" applyFill="1" applyBorder="1"/>
    <xf numFmtId="0" fontId="8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5" fillId="4" borderId="1" xfId="0" applyFont="1" applyFill="1" applyBorder="1"/>
    <xf numFmtId="0" fontId="9" fillId="4" borderId="1" xfId="0" applyFont="1" applyFill="1" applyBorder="1"/>
    <xf numFmtId="0" fontId="1" fillId="4" borderId="1" xfId="0" applyFont="1" applyFill="1" applyBorder="1"/>
    <xf numFmtId="0" fontId="13" fillId="0" borderId="1" xfId="0" applyFont="1" applyBorder="1"/>
    <xf numFmtId="0" fontId="0" fillId="0" borderId="1" xfId="0" applyBorder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3" borderId="0" xfId="0" applyFont="1" applyFill="1"/>
    <xf numFmtId="0" fontId="3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textRotation="90"/>
    </xf>
    <xf numFmtId="0" fontId="4" fillId="3" borderId="0" xfId="0" applyFont="1" applyFill="1" applyAlignment="1">
      <alignment horizontal="center" textRotation="90" wrapText="1"/>
    </xf>
    <xf numFmtId="0" fontId="7" fillId="2" borderId="18" xfId="0" applyFont="1" applyFill="1" applyBorder="1"/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13" fillId="3" borderId="0" xfId="0" applyFont="1" applyFill="1"/>
    <xf numFmtId="0" fontId="0" fillId="3" borderId="0" xfId="0" applyFill="1"/>
    <xf numFmtId="0" fontId="1" fillId="4" borderId="1" xfId="0" applyFont="1" applyFill="1" applyBorder="1" applyAlignment="1">
      <alignment wrapText="1"/>
    </xf>
    <xf numFmtId="0" fontId="10" fillId="4" borderId="1" xfId="0" applyFont="1" applyFill="1" applyBorder="1"/>
    <xf numFmtId="0" fontId="22" fillId="3" borderId="0" xfId="0" applyFont="1" applyFill="1"/>
    <xf numFmtId="0" fontId="24" fillId="2" borderId="25" xfId="0" applyFont="1" applyFill="1" applyBorder="1" applyAlignment="1">
      <alignment vertical="center"/>
    </xf>
    <xf numFmtId="0" fontId="25" fillId="2" borderId="28" xfId="0" applyFont="1" applyFill="1" applyBorder="1" applyAlignment="1">
      <alignment vertical="center"/>
    </xf>
    <xf numFmtId="0" fontId="25" fillId="4" borderId="27" xfId="0" applyFont="1" applyFill="1" applyBorder="1" applyAlignment="1">
      <alignment horizontal="center" wrapText="1"/>
    </xf>
    <xf numFmtId="0" fontId="25" fillId="4" borderId="23" xfId="0" applyFont="1" applyFill="1" applyBorder="1" applyAlignment="1">
      <alignment horizontal="center"/>
    </xf>
    <xf numFmtId="0" fontId="25" fillId="4" borderId="23" xfId="0" applyFont="1" applyFill="1" applyBorder="1" applyAlignment="1">
      <alignment horizontal="center" wrapText="1"/>
    </xf>
    <xf numFmtId="0" fontId="25" fillId="2" borderId="27" xfId="0" applyFont="1" applyFill="1" applyBorder="1" applyAlignment="1">
      <alignment horizontal="center" wrapText="1"/>
    </xf>
    <xf numFmtId="0" fontId="25" fillId="2" borderId="23" xfId="0" applyFont="1" applyFill="1" applyBorder="1" applyAlignment="1">
      <alignment horizontal="center"/>
    </xf>
    <xf numFmtId="0" fontId="25" fillId="2" borderId="28" xfId="0" applyFont="1" applyFill="1" applyBorder="1" applyAlignment="1">
      <alignment horizontal="center"/>
    </xf>
    <xf numFmtId="0" fontId="25" fillId="5" borderId="23" xfId="0" applyFont="1" applyFill="1" applyBorder="1" applyAlignment="1">
      <alignment horizontal="center" wrapText="1"/>
    </xf>
    <xf numFmtId="0" fontId="25" fillId="5" borderId="23" xfId="0" applyFont="1" applyFill="1" applyBorder="1" applyAlignment="1">
      <alignment horizontal="center"/>
    </xf>
    <xf numFmtId="0" fontId="25" fillId="5" borderId="28" xfId="0" applyFont="1" applyFill="1" applyBorder="1" applyAlignment="1">
      <alignment horizontal="center"/>
    </xf>
    <xf numFmtId="0" fontId="24" fillId="3" borderId="27" xfId="0" applyFont="1" applyFill="1" applyBorder="1" applyAlignment="1">
      <alignment vertical="center" wrapText="1"/>
    </xf>
    <xf numFmtId="0" fontId="26" fillId="0" borderId="28" xfId="0" applyFont="1" applyBorder="1"/>
    <xf numFmtId="0" fontId="24" fillId="4" borderId="29" xfId="0" applyFont="1" applyFill="1" applyBorder="1" applyAlignment="1">
      <alignment wrapText="1"/>
    </xf>
    <xf numFmtId="0" fontId="22" fillId="4" borderId="30" xfId="0" applyFont="1" applyFill="1" applyBorder="1" applyAlignment="1">
      <alignment horizontal="center"/>
    </xf>
    <xf numFmtId="0" fontId="22" fillId="4" borderId="31" xfId="0" applyFont="1" applyFill="1" applyBorder="1" applyAlignment="1">
      <alignment wrapText="1"/>
    </xf>
    <xf numFmtId="0" fontId="24" fillId="2" borderId="29" xfId="0" applyFont="1" applyFill="1" applyBorder="1" applyAlignment="1">
      <alignment wrapText="1"/>
    </xf>
    <xf numFmtId="0" fontId="22" fillId="2" borderId="32" xfId="0" applyFont="1" applyFill="1" applyBorder="1" applyAlignment="1">
      <alignment horizontal="center"/>
    </xf>
    <xf numFmtId="0" fontId="22" fillId="2" borderId="31" xfId="0" applyFont="1" applyFill="1" applyBorder="1"/>
    <xf numFmtId="0" fontId="24" fillId="5" borderId="29" xfId="0" applyFont="1" applyFill="1" applyBorder="1" applyAlignment="1">
      <alignment wrapText="1"/>
    </xf>
    <xf numFmtId="0" fontId="22" fillId="5" borderId="33" xfId="0" applyFont="1" applyFill="1" applyBorder="1" applyAlignment="1">
      <alignment horizontal="center"/>
    </xf>
    <xf numFmtId="0" fontId="22" fillId="5" borderId="31" xfId="0" applyFont="1" applyFill="1" applyBorder="1"/>
    <xf numFmtId="0" fontId="26" fillId="0" borderId="35" xfId="0" applyFont="1" applyBorder="1"/>
    <xf numFmtId="0" fontId="24" fillId="4" borderId="36" xfId="0" applyFont="1" applyFill="1" applyBorder="1" applyAlignment="1">
      <alignment wrapText="1"/>
    </xf>
    <xf numFmtId="0" fontId="22" fillId="4" borderId="37" xfId="0" applyFont="1" applyFill="1" applyBorder="1" applyAlignment="1">
      <alignment horizontal="center"/>
    </xf>
    <xf numFmtId="0" fontId="22" fillId="4" borderId="38" xfId="0" applyFont="1" applyFill="1" applyBorder="1" applyAlignment="1">
      <alignment wrapText="1"/>
    </xf>
    <xf numFmtId="0" fontId="24" fillId="2" borderId="39" xfId="0" applyFont="1" applyFill="1" applyBorder="1" applyAlignment="1">
      <alignment wrapText="1"/>
    </xf>
    <xf numFmtId="0" fontId="22" fillId="2" borderId="40" xfId="0" applyFont="1" applyFill="1" applyBorder="1" applyAlignment="1">
      <alignment horizontal="center"/>
    </xf>
    <xf numFmtId="0" fontId="22" fillId="2" borderId="41" xfId="0" applyFont="1" applyFill="1" applyBorder="1"/>
    <xf numFmtId="0" fontId="24" fillId="5" borderId="36" xfId="0" applyFont="1" applyFill="1" applyBorder="1" applyAlignment="1">
      <alignment wrapText="1"/>
    </xf>
    <xf numFmtId="0" fontId="22" fillId="5" borderId="37" xfId="0" applyFont="1" applyFill="1" applyBorder="1" applyAlignment="1">
      <alignment horizontal="center"/>
    </xf>
    <xf numFmtId="0" fontId="22" fillId="5" borderId="38" xfId="0" applyFont="1" applyFill="1" applyBorder="1"/>
    <xf numFmtId="0" fontId="26" fillId="0" borderId="43" xfId="0" applyFont="1" applyBorder="1"/>
    <xf numFmtId="0" fontId="24" fillId="3" borderId="27" xfId="0" applyFont="1" applyFill="1" applyBorder="1" applyAlignment="1">
      <alignment horizontal="left" vertical="center" wrapText="1"/>
    </xf>
    <xf numFmtId="0" fontId="22" fillId="4" borderId="33" xfId="0" applyFont="1" applyFill="1" applyBorder="1" applyAlignment="1">
      <alignment horizontal="center"/>
    </xf>
    <xf numFmtId="0" fontId="24" fillId="4" borderId="39" xfId="0" applyFont="1" applyFill="1" applyBorder="1" applyAlignment="1">
      <alignment wrapText="1"/>
    </xf>
    <xf numFmtId="0" fontId="22" fillId="4" borderId="44" xfId="0" applyFont="1" applyFill="1" applyBorder="1" applyAlignment="1">
      <alignment horizontal="center"/>
    </xf>
    <xf numFmtId="0" fontId="22" fillId="4" borderId="41" xfId="0" applyFont="1" applyFill="1" applyBorder="1" applyAlignment="1">
      <alignment wrapText="1"/>
    </xf>
    <xf numFmtId="0" fontId="24" fillId="5" borderId="39" xfId="0" applyFont="1" applyFill="1" applyBorder="1" applyAlignment="1">
      <alignment wrapText="1"/>
    </xf>
    <xf numFmtId="0" fontId="22" fillId="5" borderId="44" xfId="0" applyFont="1" applyFill="1" applyBorder="1" applyAlignment="1">
      <alignment horizontal="center"/>
    </xf>
    <xf numFmtId="0" fontId="22" fillId="5" borderId="41" xfId="0" applyFont="1" applyFill="1" applyBorder="1"/>
    <xf numFmtId="0" fontId="24" fillId="2" borderId="36" xfId="0" applyFont="1" applyFill="1" applyBorder="1" applyAlignment="1">
      <alignment wrapText="1"/>
    </xf>
    <xf numFmtId="0" fontId="22" fillId="2" borderId="45" xfId="0" applyFont="1" applyFill="1" applyBorder="1" applyAlignment="1">
      <alignment horizontal="center"/>
    </xf>
    <xf numFmtId="0" fontId="22" fillId="2" borderId="38" xfId="0" applyFont="1" applyFill="1" applyBorder="1"/>
    <xf numFmtId="0" fontId="22" fillId="5" borderId="38" xfId="0" applyFont="1" applyFill="1" applyBorder="1" applyAlignment="1">
      <alignment wrapText="1"/>
    </xf>
    <xf numFmtId="0" fontId="24" fillId="4" borderId="46" xfId="0" applyFont="1" applyFill="1" applyBorder="1" applyAlignment="1">
      <alignment wrapText="1"/>
    </xf>
    <xf numFmtId="0" fontId="22" fillId="4" borderId="47" xfId="0" applyFont="1" applyFill="1" applyBorder="1" applyAlignment="1">
      <alignment horizontal="center"/>
    </xf>
    <xf numFmtId="0" fontId="22" fillId="4" borderId="48" xfId="0" applyFont="1" applyFill="1" applyBorder="1" applyAlignment="1">
      <alignment wrapText="1"/>
    </xf>
    <xf numFmtId="0" fontId="24" fillId="2" borderId="46" xfId="0" applyFont="1" applyFill="1" applyBorder="1" applyAlignment="1">
      <alignment wrapText="1"/>
    </xf>
    <xf numFmtId="0" fontId="22" fillId="2" borderId="49" xfId="0" applyFont="1" applyFill="1" applyBorder="1" applyAlignment="1">
      <alignment horizontal="center"/>
    </xf>
    <xf numFmtId="0" fontId="22" fillId="2" borderId="48" xfId="0" applyFont="1" applyFill="1" applyBorder="1"/>
    <xf numFmtId="0" fontId="24" fillId="5" borderId="46" xfId="0" applyFont="1" applyFill="1" applyBorder="1" applyAlignment="1">
      <alignment wrapText="1"/>
    </xf>
    <xf numFmtId="0" fontId="22" fillId="5" borderId="47" xfId="0" applyFont="1" applyFill="1" applyBorder="1" applyAlignment="1">
      <alignment horizontal="center"/>
    </xf>
    <xf numFmtId="0" fontId="22" fillId="5" borderId="48" xfId="0" applyFont="1" applyFill="1" applyBorder="1" applyAlignment="1">
      <alignment wrapText="1"/>
    </xf>
    <xf numFmtId="0" fontId="24" fillId="3" borderId="50" xfId="0" applyFont="1" applyFill="1" applyBorder="1" applyAlignment="1">
      <alignment vertical="center" wrapText="1"/>
    </xf>
    <xf numFmtId="0" fontId="26" fillId="0" borderId="51" xfId="0" applyFont="1" applyBorder="1"/>
    <xf numFmtId="0" fontId="24" fillId="4" borderId="52" xfId="0" applyFont="1" applyFill="1" applyBorder="1" applyAlignment="1">
      <alignment wrapText="1"/>
    </xf>
    <xf numFmtId="0" fontId="22" fillId="4" borderId="53" xfId="0" applyFont="1" applyFill="1" applyBorder="1" applyAlignment="1">
      <alignment horizontal="center"/>
    </xf>
    <xf numFmtId="0" fontId="22" fillId="4" borderId="54" xfId="0" applyFont="1" applyFill="1" applyBorder="1" applyAlignment="1">
      <alignment wrapText="1"/>
    </xf>
    <xf numFmtId="0" fontId="24" fillId="2" borderId="52" xfId="0" applyFont="1" applyFill="1" applyBorder="1" applyAlignment="1">
      <alignment wrapText="1"/>
    </xf>
    <xf numFmtId="0" fontId="22" fillId="2" borderId="55" xfId="0" applyFont="1" applyFill="1" applyBorder="1" applyAlignment="1">
      <alignment horizontal="center"/>
    </xf>
    <xf numFmtId="0" fontId="22" fillId="2" borderId="54" xfId="0" applyFont="1" applyFill="1" applyBorder="1"/>
    <xf numFmtId="0" fontId="24" fillId="5" borderId="52" xfId="0" applyFont="1" applyFill="1" applyBorder="1" applyAlignment="1">
      <alignment wrapText="1"/>
    </xf>
    <xf numFmtId="0" fontId="22" fillId="5" borderId="53" xfId="0" applyFont="1" applyFill="1" applyBorder="1" applyAlignment="1">
      <alignment horizontal="center"/>
    </xf>
    <xf numFmtId="0" fontId="22" fillId="5" borderId="54" xfId="0" applyFont="1" applyFill="1" applyBorder="1"/>
    <xf numFmtId="0" fontId="24" fillId="3" borderId="56" xfId="0" applyFont="1" applyFill="1" applyBorder="1" applyAlignment="1">
      <alignment vertical="center" wrapText="1"/>
    </xf>
    <xf numFmtId="0" fontId="26" fillId="0" borderId="57" xfId="0" applyFont="1" applyBorder="1"/>
    <xf numFmtId="0" fontId="24" fillId="4" borderId="58" xfId="0" applyFont="1" applyFill="1" applyBorder="1" applyAlignment="1">
      <alignment wrapText="1"/>
    </xf>
    <xf numFmtId="0" fontId="22" fillId="4" borderId="59" xfId="0" applyFont="1" applyFill="1" applyBorder="1" applyAlignment="1">
      <alignment horizontal="center"/>
    </xf>
    <xf numFmtId="0" fontId="22" fillId="4" borderId="60" xfId="0" applyFont="1" applyFill="1" applyBorder="1" applyAlignment="1">
      <alignment wrapText="1"/>
    </xf>
    <xf numFmtId="0" fontId="24" fillId="2" borderId="58" xfId="0" applyFont="1" applyFill="1" applyBorder="1" applyAlignment="1">
      <alignment wrapText="1"/>
    </xf>
    <xf numFmtId="0" fontId="22" fillId="2" borderId="61" xfId="0" applyFont="1" applyFill="1" applyBorder="1" applyAlignment="1">
      <alignment horizontal="center"/>
    </xf>
    <xf numFmtId="0" fontId="22" fillId="2" borderId="60" xfId="0" applyFont="1" applyFill="1" applyBorder="1"/>
    <xf numFmtId="0" fontId="24" fillId="5" borderId="58" xfId="0" applyFont="1" applyFill="1" applyBorder="1" applyAlignment="1">
      <alignment wrapText="1"/>
    </xf>
    <xf numFmtId="0" fontId="22" fillId="5" borderId="59" xfId="0" applyFont="1" applyFill="1" applyBorder="1" applyAlignment="1">
      <alignment horizontal="center"/>
    </xf>
    <xf numFmtId="0" fontId="22" fillId="5" borderId="60" xfId="0" applyFont="1" applyFill="1" applyBorder="1"/>
    <xf numFmtId="0" fontId="22" fillId="2" borderId="31" xfId="0" applyFont="1" applyFill="1" applyBorder="1" applyAlignment="1">
      <alignment wrapText="1"/>
    </xf>
    <xf numFmtId="0" fontId="22" fillId="5" borderId="31" xfId="0" applyFont="1" applyFill="1" applyBorder="1" applyAlignment="1">
      <alignment wrapText="1"/>
    </xf>
    <xf numFmtId="0" fontId="26" fillId="0" borderId="62" xfId="0" applyFont="1" applyBorder="1"/>
    <xf numFmtId="0" fontId="24" fillId="4" borderId="58" xfId="0" applyFont="1" applyFill="1" applyBorder="1" applyAlignment="1">
      <alignment horizontal="left" vertical="center" wrapText="1"/>
    </xf>
    <xf numFmtId="0" fontId="27" fillId="0" borderId="28" xfId="0" applyFont="1" applyBorder="1" applyAlignment="1">
      <alignment vertical="center"/>
    </xf>
    <xf numFmtId="0" fontId="24" fillId="4" borderId="63" xfId="0" applyFont="1" applyFill="1" applyBorder="1" applyAlignment="1">
      <alignment wrapText="1"/>
    </xf>
    <xf numFmtId="0" fontId="22" fillId="4" borderId="64" xfId="0" applyFont="1" applyFill="1" applyBorder="1" applyAlignment="1">
      <alignment horizontal="center"/>
    </xf>
    <xf numFmtId="0" fontId="22" fillId="4" borderId="65" xfId="0" applyFont="1" applyFill="1" applyBorder="1" applyAlignment="1">
      <alignment wrapText="1"/>
    </xf>
    <xf numFmtId="0" fontId="24" fillId="2" borderId="63" xfId="0" applyFont="1" applyFill="1" applyBorder="1" applyAlignment="1">
      <alignment wrapText="1"/>
    </xf>
    <xf numFmtId="0" fontId="22" fillId="2" borderId="66" xfId="0" applyFont="1" applyFill="1" applyBorder="1" applyAlignment="1">
      <alignment horizontal="center"/>
    </xf>
    <xf numFmtId="0" fontId="22" fillId="2" borderId="65" xfId="0" applyFont="1" applyFill="1" applyBorder="1"/>
    <xf numFmtId="0" fontId="24" fillId="5" borderId="63" xfId="0" applyFont="1" applyFill="1" applyBorder="1" applyAlignment="1">
      <alignment wrapText="1"/>
    </xf>
    <xf numFmtId="0" fontId="22" fillId="5" borderId="64" xfId="0" applyFont="1" applyFill="1" applyBorder="1" applyAlignment="1">
      <alignment horizontal="center"/>
    </xf>
    <xf numFmtId="0" fontId="22" fillId="5" borderId="65" xfId="0" applyFont="1" applyFill="1" applyBorder="1"/>
    <xf numFmtId="0" fontId="25" fillId="3" borderId="0" xfId="0" applyFont="1" applyFill="1" applyAlignment="1">
      <alignment wrapText="1"/>
    </xf>
    <xf numFmtId="0" fontId="24" fillId="0" borderId="0" xfId="0" applyFont="1"/>
    <xf numFmtId="0" fontId="24" fillId="0" borderId="0" xfId="0" applyFont="1" applyAlignment="1">
      <alignment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wrapText="1"/>
    </xf>
    <xf numFmtId="0" fontId="25" fillId="0" borderId="0" xfId="0" applyFont="1"/>
    <xf numFmtId="0" fontId="22" fillId="4" borderId="23" xfId="0" applyFont="1" applyFill="1" applyBorder="1" applyAlignment="1">
      <alignment horizontal="center"/>
    </xf>
    <xf numFmtId="0" fontId="22" fillId="4" borderId="67" xfId="0" applyFont="1" applyFill="1" applyBorder="1" applyAlignment="1">
      <alignment horizontal="center"/>
    </xf>
    <xf numFmtId="0" fontId="22" fillId="2" borderId="65" xfId="0" applyFont="1" applyFill="1" applyBorder="1" applyAlignment="1">
      <alignment wrapText="1"/>
    </xf>
    <xf numFmtId="0" fontId="24" fillId="4" borderId="69" xfId="0" applyFont="1" applyFill="1" applyBorder="1" applyAlignment="1">
      <alignment wrapText="1"/>
    </xf>
    <xf numFmtId="0" fontId="22" fillId="4" borderId="70" xfId="0" applyFont="1" applyFill="1" applyBorder="1" applyAlignment="1">
      <alignment horizontal="center"/>
    </xf>
    <xf numFmtId="0" fontId="22" fillId="4" borderId="71" xfId="0" applyFont="1" applyFill="1" applyBorder="1" applyAlignment="1">
      <alignment wrapText="1"/>
    </xf>
    <xf numFmtId="0" fontId="24" fillId="2" borderId="69" xfId="0" applyFont="1" applyFill="1" applyBorder="1" applyAlignment="1">
      <alignment wrapText="1"/>
    </xf>
    <xf numFmtId="0" fontId="22" fillId="2" borderId="72" xfId="0" applyFont="1" applyFill="1" applyBorder="1" applyAlignment="1">
      <alignment horizontal="center"/>
    </xf>
    <xf numFmtId="0" fontId="22" fillId="2" borderId="71" xfId="0" applyFont="1" applyFill="1" applyBorder="1"/>
    <xf numFmtId="0" fontId="24" fillId="5" borderId="69" xfId="0" applyFont="1" applyFill="1" applyBorder="1" applyAlignment="1">
      <alignment wrapText="1"/>
    </xf>
    <xf numFmtId="0" fontId="22" fillId="5" borderId="70" xfId="0" applyFont="1" applyFill="1" applyBorder="1" applyAlignment="1">
      <alignment horizontal="center"/>
    </xf>
    <xf numFmtId="0" fontId="22" fillId="5" borderId="71" xfId="0" applyFont="1" applyFill="1" applyBorder="1"/>
    <xf numFmtId="0" fontId="26" fillId="0" borderId="35" xfId="0" applyFont="1" applyBorder="1" applyAlignment="1">
      <alignment horizontal="left"/>
    </xf>
    <xf numFmtId="0" fontId="22" fillId="2" borderId="41" xfId="0" applyFont="1" applyFill="1" applyBorder="1" applyAlignment="1">
      <alignment wrapText="1"/>
    </xf>
    <xf numFmtId="0" fontId="23" fillId="3" borderId="0" xfId="0" applyFont="1" applyFill="1" applyAlignment="1">
      <alignment horizontal="center"/>
    </xf>
    <xf numFmtId="0" fontId="24" fillId="3" borderId="23" xfId="0" applyFont="1" applyFill="1" applyBorder="1" applyAlignment="1">
      <alignment horizontal="center" wrapText="1"/>
    </xf>
    <xf numFmtId="0" fontId="25" fillId="2" borderId="24" xfId="0" applyFont="1" applyFill="1" applyBorder="1" applyAlignment="1">
      <alignment wrapText="1"/>
    </xf>
    <xf numFmtId="0" fontId="25" fillId="2" borderId="27" xfId="0" applyFont="1" applyFill="1" applyBorder="1" applyAlignment="1">
      <alignment wrapText="1"/>
    </xf>
    <xf numFmtId="0" fontId="23" fillId="4" borderId="24" xfId="0" applyFont="1" applyFill="1" applyBorder="1" applyAlignment="1">
      <alignment horizontal="center"/>
    </xf>
    <xf numFmtId="0" fontId="23" fillId="4" borderId="25" xfId="0" applyFont="1" applyFill="1" applyBorder="1" applyAlignment="1">
      <alignment horizontal="center"/>
    </xf>
    <xf numFmtId="0" fontId="23" fillId="2" borderId="24" xfId="0" applyFont="1" applyFill="1" applyBorder="1" applyAlignment="1">
      <alignment horizontal="center"/>
    </xf>
    <xf numFmtId="0" fontId="23" fillId="2" borderId="25" xfId="0" applyFont="1" applyFill="1" applyBorder="1" applyAlignment="1">
      <alignment horizontal="center"/>
    </xf>
    <xf numFmtId="0" fontId="23" fillId="2" borderId="26" xfId="0" applyFont="1" applyFill="1" applyBorder="1" applyAlignment="1">
      <alignment horizontal="center"/>
    </xf>
    <xf numFmtId="0" fontId="23" fillId="5" borderId="25" xfId="0" applyFont="1" applyFill="1" applyBorder="1" applyAlignment="1">
      <alignment horizontal="center"/>
    </xf>
    <xf numFmtId="0" fontId="23" fillId="5" borderId="26" xfId="0" applyFont="1" applyFill="1" applyBorder="1" applyAlignment="1">
      <alignment horizontal="center"/>
    </xf>
    <xf numFmtId="0" fontId="26" fillId="0" borderId="68" xfId="0" applyFont="1" applyBorder="1" applyAlignment="1">
      <alignment horizontal="left" vertical="center"/>
    </xf>
    <xf numFmtId="0" fontId="26" fillId="0" borderId="28" xfId="0" applyFont="1" applyBorder="1" applyAlignment="1">
      <alignment horizontal="left" vertical="center"/>
    </xf>
    <xf numFmtId="0" fontId="27" fillId="0" borderId="24" xfId="0" applyFont="1" applyBorder="1" applyAlignment="1">
      <alignment horizontal="left" wrapText="1"/>
    </xf>
    <xf numFmtId="0" fontId="27" fillId="0" borderId="27" xfId="0" applyFont="1" applyBorder="1" applyAlignment="1">
      <alignment horizontal="left" wrapText="1"/>
    </xf>
    <xf numFmtId="0" fontId="24" fillId="3" borderId="34" xfId="0" applyFont="1" applyFill="1" applyBorder="1" applyAlignment="1">
      <alignment vertical="center" wrapText="1"/>
    </xf>
    <xf numFmtId="0" fontId="24" fillId="3" borderId="42" xfId="0" applyFont="1" applyFill="1" applyBorder="1" applyAlignment="1">
      <alignment vertical="center" wrapText="1"/>
    </xf>
    <xf numFmtId="0" fontId="24" fillId="3" borderId="24" xfId="0" applyFont="1" applyFill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24" fillId="3" borderId="27" xfId="0" applyFont="1" applyFill="1" applyBorder="1" applyAlignment="1">
      <alignment vertical="center" wrapText="1"/>
    </xf>
    <xf numFmtId="0" fontId="24" fillId="3" borderId="24" xfId="0" applyFont="1" applyFill="1" applyBorder="1" applyAlignment="1">
      <alignment horizontal="left" vertical="center" wrapText="1"/>
    </xf>
    <xf numFmtId="0" fontId="24" fillId="3" borderId="27" xfId="0" applyFont="1" applyFill="1" applyBorder="1" applyAlignment="1">
      <alignment horizontal="left" vertical="center" wrapText="1"/>
    </xf>
    <xf numFmtId="0" fontId="27" fillId="0" borderId="24" xfId="0" applyFont="1" applyBorder="1" applyAlignment="1">
      <alignment horizontal="left" vertical="center" wrapText="1"/>
    </xf>
    <xf numFmtId="0" fontId="27" fillId="0" borderId="27" xfId="0" applyFont="1" applyBorder="1" applyAlignment="1">
      <alignment horizontal="left" vertical="center" wrapText="1"/>
    </xf>
    <xf numFmtId="0" fontId="24" fillId="3" borderId="5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textRotation="90"/>
    </xf>
    <xf numFmtId="0" fontId="4" fillId="2" borderId="15" xfId="0" applyFont="1" applyFill="1" applyBorder="1" applyAlignment="1">
      <alignment horizontal="center" textRotation="90"/>
    </xf>
    <xf numFmtId="0" fontId="4" fillId="2" borderId="5" xfId="0" applyFont="1" applyFill="1" applyBorder="1" applyAlignment="1">
      <alignment horizontal="center" textRotation="90"/>
    </xf>
    <xf numFmtId="0" fontId="4" fillId="2" borderId="3" xfId="0" applyFont="1" applyFill="1" applyBorder="1" applyAlignment="1">
      <alignment horizontal="center" textRotation="90" wrapText="1"/>
    </xf>
    <xf numFmtId="0" fontId="4" fillId="2" borderId="15" xfId="0" applyFont="1" applyFill="1" applyBorder="1" applyAlignment="1">
      <alignment horizontal="center" textRotation="90" wrapText="1"/>
    </xf>
    <xf numFmtId="0" fontId="4" fillId="2" borderId="5" xfId="0" applyFont="1" applyFill="1" applyBorder="1" applyAlignment="1">
      <alignment horizontal="center" textRotation="90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  <color rgb="FF0066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F327A-76D5-4CE6-BEC7-2E2D9628E651}">
  <sheetPr>
    <pageSetUpPr fitToPage="1"/>
  </sheetPr>
  <dimension ref="A1:K33"/>
  <sheetViews>
    <sheetView tabSelected="1" topLeftCell="A12" workbookViewId="0">
      <selection activeCell="F26" sqref="F26"/>
    </sheetView>
  </sheetViews>
  <sheetFormatPr defaultRowHeight="15.75" x14ac:dyDescent="0.25"/>
  <cols>
    <col min="1" max="1" width="26.85546875" style="197" customWidth="1"/>
    <col min="2" max="2" width="12.5703125" style="198" customWidth="1"/>
    <col min="3" max="3" width="34.140625" style="199" customWidth="1"/>
    <col min="4" max="4" width="7" style="200" customWidth="1"/>
    <col min="5" max="5" width="21.7109375" style="201" customWidth="1"/>
    <col min="6" max="6" width="34.140625" style="199" customWidth="1"/>
    <col min="7" max="7" width="6.42578125" style="200" customWidth="1"/>
    <col min="8" max="8" width="21.7109375" style="202" customWidth="1"/>
    <col min="9" max="9" width="34.140625" style="199" customWidth="1"/>
    <col min="10" max="10" width="6.140625" style="200" customWidth="1"/>
    <col min="11" max="11" width="21.7109375" style="202" customWidth="1"/>
    <col min="12" max="16384" width="9.140625" style="106"/>
  </cols>
  <sheetData>
    <row r="1" spans="1:11" ht="18.75" x14ac:dyDescent="0.3">
      <c r="A1" s="217" t="s">
        <v>785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16.5" thickBot="1" x14ac:dyDescent="0.3">
      <c r="A2" s="218" t="s">
        <v>786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ht="19.5" customHeight="1" x14ac:dyDescent="0.3">
      <c r="A3" s="219" t="s">
        <v>758</v>
      </c>
      <c r="B3" s="107"/>
      <c r="C3" s="221" t="s">
        <v>759</v>
      </c>
      <c r="D3" s="222"/>
      <c r="E3" s="222"/>
      <c r="F3" s="223" t="s">
        <v>760</v>
      </c>
      <c r="G3" s="224"/>
      <c r="H3" s="225"/>
      <c r="I3" s="226" t="s">
        <v>761</v>
      </c>
      <c r="J3" s="226"/>
      <c r="K3" s="227"/>
    </row>
    <row r="4" spans="1:11" ht="19.5" customHeight="1" thickBot="1" x14ac:dyDescent="0.3">
      <c r="A4" s="220"/>
      <c r="B4" s="108" t="s">
        <v>762</v>
      </c>
      <c r="C4" s="109" t="s">
        <v>763</v>
      </c>
      <c r="D4" s="110" t="s">
        <v>764</v>
      </c>
      <c r="E4" s="111" t="s">
        <v>765</v>
      </c>
      <c r="F4" s="112" t="s">
        <v>763</v>
      </c>
      <c r="G4" s="113" t="s">
        <v>764</v>
      </c>
      <c r="H4" s="114" t="s">
        <v>765</v>
      </c>
      <c r="I4" s="115" t="s">
        <v>763</v>
      </c>
      <c r="J4" s="116" t="s">
        <v>764</v>
      </c>
      <c r="K4" s="117" t="s">
        <v>765</v>
      </c>
    </row>
    <row r="5" spans="1:11" ht="19.5" customHeight="1" thickBot="1" x14ac:dyDescent="0.3">
      <c r="A5" s="118" t="s">
        <v>20</v>
      </c>
      <c r="B5" s="119" t="s">
        <v>30</v>
      </c>
      <c r="C5" s="120" t="s">
        <v>28</v>
      </c>
      <c r="D5" s="121">
        <v>8</v>
      </c>
      <c r="E5" s="122" t="s">
        <v>766</v>
      </c>
      <c r="F5" s="123"/>
      <c r="G5" s="124"/>
      <c r="H5" s="125"/>
      <c r="I5" s="126"/>
      <c r="J5" s="127"/>
      <c r="K5" s="128"/>
    </row>
    <row r="6" spans="1:11" ht="19.5" customHeight="1" x14ac:dyDescent="0.25">
      <c r="A6" s="232" t="s">
        <v>7</v>
      </c>
      <c r="B6" s="129" t="s">
        <v>29</v>
      </c>
      <c r="C6" s="130" t="s">
        <v>211</v>
      </c>
      <c r="D6" s="131">
        <v>22</v>
      </c>
      <c r="E6" s="132" t="s">
        <v>767</v>
      </c>
      <c r="F6" s="133"/>
      <c r="G6" s="134"/>
      <c r="H6" s="135"/>
      <c r="I6" s="136"/>
      <c r="J6" s="137"/>
      <c r="K6" s="138"/>
    </row>
    <row r="7" spans="1:11" ht="40.5" customHeight="1" thickBot="1" x14ac:dyDescent="0.3">
      <c r="A7" s="233"/>
      <c r="B7" s="139" t="s">
        <v>30</v>
      </c>
      <c r="C7" s="120" t="s">
        <v>571</v>
      </c>
      <c r="D7" s="121">
        <v>28</v>
      </c>
      <c r="E7" s="122" t="s">
        <v>767</v>
      </c>
      <c r="F7" s="123" t="s">
        <v>210</v>
      </c>
      <c r="G7" s="124">
        <v>24</v>
      </c>
      <c r="H7" s="125" t="s">
        <v>767</v>
      </c>
      <c r="I7" s="126" t="s">
        <v>163</v>
      </c>
      <c r="J7" s="127">
        <v>10</v>
      </c>
      <c r="K7" s="128" t="s">
        <v>787</v>
      </c>
    </row>
    <row r="8" spans="1:11" ht="19.5" customHeight="1" x14ac:dyDescent="0.25">
      <c r="A8" s="237" t="s">
        <v>8</v>
      </c>
      <c r="B8" s="129" t="s">
        <v>29</v>
      </c>
      <c r="C8" s="142" t="s">
        <v>299</v>
      </c>
      <c r="D8" s="204">
        <v>22</v>
      </c>
      <c r="E8" s="144" t="s">
        <v>768</v>
      </c>
      <c r="F8" s="133" t="s">
        <v>296</v>
      </c>
      <c r="G8" s="134">
        <v>20</v>
      </c>
      <c r="H8" s="135" t="s">
        <v>788</v>
      </c>
      <c r="I8" s="145"/>
      <c r="J8" s="146"/>
      <c r="K8" s="147"/>
    </row>
    <row r="9" spans="1:11" ht="19.5" customHeight="1" thickBot="1" x14ac:dyDescent="0.3">
      <c r="A9" s="238"/>
      <c r="B9" s="119" t="s">
        <v>30</v>
      </c>
      <c r="C9" s="188" t="s">
        <v>414</v>
      </c>
      <c r="D9" s="203">
        <v>30</v>
      </c>
      <c r="E9" s="190" t="s">
        <v>799</v>
      </c>
      <c r="F9" s="191" t="s">
        <v>288</v>
      </c>
      <c r="G9" s="192">
        <v>15</v>
      </c>
      <c r="H9" s="193" t="s">
        <v>802</v>
      </c>
      <c r="I9" s="194" t="s">
        <v>358</v>
      </c>
      <c r="J9" s="195">
        <v>13</v>
      </c>
      <c r="K9" s="196" t="s">
        <v>806</v>
      </c>
    </row>
    <row r="10" spans="1:11" ht="19.5" customHeight="1" x14ac:dyDescent="0.25">
      <c r="A10" s="237" t="s">
        <v>9</v>
      </c>
      <c r="B10" s="129" t="s">
        <v>29</v>
      </c>
      <c r="C10" s="142" t="s">
        <v>46</v>
      </c>
      <c r="D10" s="204">
        <v>12</v>
      </c>
      <c r="E10" s="144" t="s">
        <v>789</v>
      </c>
      <c r="F10" s="133"/>
      <c r="G10" s="134"/>
      <c r="H10" s="135"/>
      <c r="I10" s="145"/>
      <c r="J10" s="146"/>
      <c r="K10" s="147"/>
    </row>
    <row r="11" spans="1:11" ht="39.75" customHeight="1" thickBot="1" x14ac:dyDescent="0.3">
      <c r="A11" s="238"/>
      <c r="B11" s="119" t="s">
        <v>30</v>
      </c>
      <c r="C11" s="188" t="s">
        <v>272</v>
      </c>
      <c r="D11" s="189">
        <v>17</v>
      </c>
      <c r="E11" s="190" t="s">
        <v>790</v>
      </c>
      <c r="F11" s="191" t="s">
        <v>415</v>
      </c>
      <c r="G11" s="192">
        <v>15</v>
      </c>
      <c r="H11" s="193" t="s">
        <v>789</v>
      </c>
      <c r="I11" s="194"/>
      <c r="J11" s="195"/>
      <c r="K11" s="196"/>
    </row>
    <row r="12" spans="1:11" ht="19.5" customHeight="1" x14ac:dyDescent="0.25">
      <c r="A12" s="234" t="s">
        <v>26</v>
      </c>
      <c r="B12" s="129" t="s">
        <v>29</v>
      </c>
      <c r="C12" s="142" t="s">
        <v>248</v>
      </c>
      <c r="D12" s="143">
        <v>15</v>
      </c>
      <c r="E12" s="144" t="s">
        <v>791</v>
      </c>
      <c r="F12" s="133"/>
      <c r="G12" s="134"/>
      <c r="H12" s="135"/>
      <c r="I12" s="145"/>
      <c r="J12" s="146"/>
      <c r="K12" s="147"/>
    </row>
    <row r="13" spans="1:11" ht="19.5" customHeight="1" thickBot="1" x14ac:dyDescent="0.3">
      <c r="A13" s="235"/>
      <c r="B13" s="139" t="s">
        <v>30</v>
      </c>
      <c r="C13" s="120" t="s">
        <v>417</v>
      </c>
      <c r="D13" s="141">
        <v>29</v>
      </c>
      <c r="E13" s="122" t="s">
        <v>798</v>
      </c>
      <c r="F13" s="123"/>
      <c r="G13" s="124"/>
      <c r="H13" s="125"/>
      <c r="I13" s="126"/>
      <c r="J13" s="127"/>
      <c r="K13" s="128"/>
    </row>
    <row r="14" spans="1:11" ht="19.5" customHeight="1" x14ac:dyDescent="0.25">
      <c r="A14" s="234" t="s">
        <v>25</v>
      </c>
      <c r="B14" s="129" t="s">
        <v>29</v>
      </c>
      <c r="C14" s="130" t="s">
        <v>303</v>
      </c>
      <c r="D14" s="131">
        <v>31</v>
      </c>
      <c r="E14" s="132" t="s">
        <v>769</v>
      </c>
      <c r="F14" s="148" t="s">
        <v>682</v>
      </c>
      <c r="G14" s="149">
        <v>23</v>
      </c>
      <c r="H14" s="150" t="s">
        <v>769</v>
      </c>
      <c r="I14" s="136" t="s">
        <v>53</v>
      </c>
      <c r="J14" s="137">
        <v>19</v>
      </c>
      <c r="K14" s="151" t="s">
        <v>807</v>
      </c>
    </row>
    <row r="15" spans="1:11" ht="19.5" customHeight="1" thickBot="1" x14ac:dyDescent="0.3">
      <c r="A15" s="236"/>
      <c r="B15" s="139" t="s">
        <v>30</v>
      </c>
      <c r="C15" s="152" t="s">
        <v>273</v>
      </c>
      <c r="D15" s="153">
        <v>34</v>
      </c>
      <c r="E15" s="154" t="s">
        <v>792</v>
      </c>
      <c r="F15" s="155" t="s">
        <v>424</v>
      </c>
      <c r="G15" s="156">
        <v>23</v>
      </c>
      <c r="H15" s="157" t="s">
        <v>803</v>
      </c>
      <c r="I15" s="158" t="s">
        <v>695</v>
      </c>
      <c r="J15" s="159">
        <v>15</v>
      </c>
      <c r="K15" s="160" t="s">
        <v>792</v>
      </c>
    </row>
    <row r="16" spans="1:11" ht="19.5" customHeight="1" thickBot="1" x14ac:dyDescent="0.3">
      <c r="A16" s="161" t="s">
        <v>11</v>
      </c>
      <c r="B16" s="162" t="s">
        <v>29</v>
      </c>
      <c r="C16" s="163" t="s">
        <v>65</v>
      </c>
      <c r="D16" s="164">
        <v>9</v>
      </c>
      <c r="E16" s="165" t="s">
        <v>770</v>
      </c>
      <c r="F16" s="166" t="s">
        <v>141</v>
      </c>
      <c r="G16" s="167">
        <v>7</v>
      </c>
      <c r="H16" s="168" t="s">
        <v>771</v>
      </c>
      <c r="I16" s="169"/>
      <c r="J16" s="170"/>
      <c r="K16" s="171"/>
    </row>
    <row r="17" spans="1:11" ht="19.5" customHeight="1" thickBot="1" x14ac:dyDescent="0.3">
      <c r="A17" s="172" t="s">
        <v>6</v>
      </c>
      <c r="B17" s="173" t="s">
        <v>30</v>
      </c>
      <c r="C17" s="174" t="s">
        <v>772</v>
      </c>
      <c r="D17" s="175">
        <v>5</v>
      </c>
      <c r="E17" s="176" t="s">
        <v>773</v>
      </c>
      <c r="F17" s="177"/>
      <c r="G17" s="178"/>
      <c r="H17" s="179"/>
      <c r="I17" s="180"/>
      <c r="J17" s="181"/>
      <c r="K17" s="182"/>
    </row>
    <row r="18" spans="1:11" ht="19.5" customHeight="1" x14ac:dyDescent="0.25">
      <c r="A18" s="234" t="s">
        <v>12</v>
      </c>
      <c r="B18" s="129" t="s">
        <v>29</v>
      </c>
      <c r="C18" s="142" t="s">
        <v>178</v>
      </c>
      <c r="D18" s="143">
        <v>29</v>
      </c>
      <c r="E18" s="144" t="s">
        <v>774</v>
      </c>
      <c r="F18" s="133" t="s">
        <v>383</v>
      </c>
      <c r="G18" s="134">
        <v>26</v>
      </c>
      <c r="H18" s="135" t="s">
        <v>813</v>
      </c>
      <c r="I18" s="145" t="s">
        <v>793</v>
      </c>
      <c r="J18" s="146">
        <v>13</v>
      </c>
      <c r="K18" s="147" t="s">
        <v>794</v>
      </c>
    </row>
    <row r="19" spans="1:11" ht="19.5" customHeight="1" thickBot="1" x14ac:dyDescent="0.3">
      <c r="A19" s="236"/>
      <c r="B19" s="139" t="s">
        <v>30</v>
      </c>
      <c r="C19" s="120" t="s">
        <v>143</v>
      </c>
      <c r="D19" s="141">
        <v>34</v>
      </c>
      <c r="E19" s="122" t="s">
        <v>774</v>
      </c>
      <c r="F19" s="123" t="s">
        <v>429</v>
      </c>
      <c r="G19" s="124">
        <v>19</v>
      </c>
      <c r="H19" s="183" t="s">
        <v>814</v>
      </c>
      <c r="I19" s="126"/>
      <c r="J19" s="127"/>
      <c r="K19" s="184"/>
    </row>
    <row r="20" spans="1:11" ht="19.5" customHeight="1" x14ac:dyDescent="0.25">
      <c r="A20" s="237" t="s">
        <v>14</v>
      </c>
      <c r="B20" s="185" t="s">
        <v>29</v>
      </c>
      <c r="C20" s="142" t="s">
        <v>81</v>
      </c>
      <c r="D20" s="143">
        <v>15</v>
      </c>
      <c r="E20" s="144" t="s">
        <v>775</v>
      </c>
      <c r="F20" s="133" t="s">
        <v>307</v>
      </c>
      <c r="G20" s="134">
        <v>10</v>
      </c>
      <c r="H20" s="135" t="s">
        <v>775</v>
      </c>
      <c r="I20" s="145"/>
      <c r="J20" s="146"/>
      <c r="K20" s="147"/>
    </row>
    <row r="21" spans="1:11" ht="19.5" customHeight="1" thickBot="1" x14ac:dyDescent="0.3">
      <c r="A21" s="238"/>
      <c r="B21" s="139" t="s">
        <v>30</v>
      </c>
      <c r="C21" s="186" t="s">
        <v>776</v>
      </c>
      <c r="D21" s="175">
        <v>16</v>
      </c>
      <c r="E21" s="176" t="s">
        <v>775</v>
      </c>
      <c r="F21" s="177" t="s">
        <v>83</v>
      </c>
      <c r="G21" s="178">
        <v>13</v>
      </c>
      <c r="H21" s="179" t="s">
        <v>84</v>
      </c>
      <c r="I21" s="180"/>
      <c r="J21" s="181"/>
      <c r="K21" s="182"/>
    </row>
    <row r="22" spans="1:11" ht="19.5" customHeight="1" x14ac:dyDescent="0.25">
      <c r="A22" s="234" t="s">
        <v>777</v>
      </c>
      <c r="B22" s="129" t="s">
        <v>29</v>
      </c>
      <c r="C22" s="142" t="s">
        <v>282</v>
      </c>
      <c r="D22" s="143">
        <v>68</v>
      </c>
      <c r="E22" s="144" t="s">
        <v>800</v>
      </c>
      <c r="F22" s="133" t="s">
        <v>88</v>
      </c>
      <c r="G22" s="134">
        <v>57</v>
      </c>
      <c r="H22" s="216" t="s">
        <v>812</v>
      </c>
      <c r="I22" s="145" t="s">
        <v>239</v>
      </c>
      <c r="J22" s="146">
        <v>53</v>
      </c>
      <c r="K22" s="147" t="s">
        <v>815</v>
      </c>
    </row>
    <row r="23" spans="1:11" ht="19.5" customHeight="1" thickBot="1" x14ac:dyDescent="0.3">
      <c r="A23" s="236"/>
      <c r="B23" s="139" t="s">
        <v>30</v>
      </c>
      <c r="C23" s="120" t="s">
        <v>279</v>
      </c>
      <c r="D23" s="141">
        <v>114</v>
      </c>
      <c r="E23" s="122" t="s">
        <v>795</v>
      </c>
      <c r="F23" s="123" t="s">
        <v>440</v>
      </c>
      <c r="G23" s="124">
        <v>112</v>
      </c>
      <c r="H23" s="193" t="s">
        <v>779</v>
      </c>
      <c r="I23" s="126" t="s">
        <v>241</v>
      </c>
      <c r="J23" s="127">
        <v>111</v>
      </c>
      <c r="K23" s="128" t="s">
        <v>778</v>
      </c>
    </row>
    <row r="24" spans="1:11" ht="19.5" customHeight="1" thickBot="1" x14ac:dyDescent="0.3">
      <c r="A24" s="237" t="s">
        <v>15</v>
      </c>
      <c r="B24" s="162" t="s">
        <v>29</v>
      </c>
      <c r="C24" s="163" t="s">
        <v>264</v>
      </c>
      <c r="D24" s="164">
        <v>71</v>
      </c>
      <c r="E24" s="165" t="s">
        <v>812</v>
      </c>
      <c r="F24" s="191" t="s">
        <v>592</v>
      </c>
      <c r="G24" s="192">
        <v>51</v>
      </c>
      <c r="H24" s="193" t="s">
        <v>804</v>
      </c>
      <c r="I24" s="194" t="s">
        <v>112</v>
      </c>
      <c r="J24" s="195">
        <v>42</v>
      </c>
      <c r="K24" s="196" t="s">
        <v>808</v>
      </c>
    </row>
    <row r="25" spans="1:11" ht="19.5" customHeight="1" thickBot="1" x14ac:dyDescent="0.3">
      <c r="A25" s="238"/>
      <c r="B25" s="162" t="s">
        <v>30</v>
      </c>
      <c r="C25" s="163" t="s">
        <v>450</v>
      </c>
      <c r="D25" s="164">
        <v>31</v>
      </c>
      <c r="E25" s="165" t="s">
        <v>795</v>
      </c>
      <c r="F25" s="166" t="s">
        <v>630</v>
      </c>
      <c r="G25" s="167">
        <v>18</v>
      </c>
      <c r="H25" s="168" t="s">
        <v>805</v>
      </c>
      <c r="I25" s="169" t="s">
        <v>631</v>
      </c>
      <c r="J25" s="170">
        <v>10</v>
      </c>
      <c r="K25" s="171" t="s">
        <v>809</v>
      </c>
    </row>
    <row r="26" spans="1:11" ht="19.5" customHeight="1" x14ac:dyDescent="0.25">
      <c r="A26" s="241" t="s">
        <v>16</v>
      </c>
      <c r="B26" s="185" t="s">
        <v>29</v>
      </c>
      <c r="C26" s="130" t="s">
        <v>479</v>
      </c>
      <c r="D26" s="131">
        <v>31</v>
      </c>
      <c r="E26" s="132" t="s">
        <v>780</v>
      </c>
      <c r="F26" s="148" t="s">
        <v>293</v>
      </c>
      <c r="G26" s="149">
        <v>21</v>
      </c>
      <c r="H26" s="150" t="s">
        <v>780</v>
      </c>
      <c r="I26" s="136" t="s">
        <v>245</v>
      </c>
      <c r="J26" s="137">
        <v>15</v>
      </c>
      <c r="K26" s="138" t="s">
        <v>810</v>
      </c>
    </row>
    <row r="27" spans="1:11" ht="19.5" customHeight="1" x14ac:dyDescent="0.25">
      <c r="A27" s="241"/>
      <c r="B27" s="228" t="s">
        <v>30</v>
      </c>
      <c r="C27" s="206" t="s">
        <v>456</v>
      </c>
      <c r="D27" s="207">
        <v>22</v>
      </c>
      <c r="E27" s="208" t="s">
        <v>801</v>
      </c>
      <c r="F27" s="209"/>
      <c r="G27" s="210"/>
      <c r="H27" s="211"/>
      <c r="I27" s="212"/>
      <c r="J27" s="213"/>
      <c r="K27" s="214"/>
    </row>
    <row r="28" spans="1:11" ht="19.5" customHeight="1" thickBot="1" x14ac:dyDescent="0.3">
      <c r="A28" s="236"/>
      <c r="B28" s="229"/>
      <c r="C28" s="188" t="s">
        <v>243</v>
      </c>
      <c r="D28" s="189">
        <v>22</v>
      </c>
      <c r="E28" s="190" t="s">
        <v>781</v>
      </c>
      <c r="F28" s="191"/>
      <c r="G28" s="192"/>
      <c r="H28" s="205"/>
      <c r="I28" s="194" t="s">
        <v>123</v>
      </c>
      <c r="J28" s="195">
        <v>14</v>
      </c>
      <c r="K28" s="196" t="s">
        <v>801</v>
      </c>
    </row>
    <row r="29" spans="1:11" ht="19.5" customHeight="1" x14ac:dyDescent="0.25">
      <c r="A29" s="230" t="s">
        <v>17</v>
      </c>
      <c r="B29" s="215" t="s">
        <v>29</v>
      </c>
      <c r="C29" s="142" t="s">
        <v>203</v>
      </c>
      <c r="D29" s="143">
        <v>10</v>
      </c>
      <c r="E29" s="144" t="s">
        <v>796</v>
      </c>
      <c r="F29" s="133"/>
      <c r="G29" s="134"/>
      <c r="H29" s="216"/>
      <c r="I29" s="145"/>
      <c r="J29" s="146"/>
      <c r="K29" s="147"/>
    </row>
    <row r="30" spans="1:11" ht="35.25" customHeight="1" thickBot="1" x14ac:dyDescent="0.3">
      <c r="A30" s="231"/>
      <c r="B30" s="187" t="s">
        <v>30</v>
      </c>
      <c r="C30" s="188" t="s">
        <v>782</v>
      </c>
      <c r="D30" s="189">
        <v>12</v>
      </c>
      <c r="E30" s="190" t="s">
        <v>783</v>
      </c>
      <c r="F30" s="191" t="s">
        <v>342</v>
      </c>
      <c r="G30" s="192">
        <v>11</v>
      </c>
      <c r="H30" s="193" t="s">
        <v>797</v>
      </c>
      <c r="I30" s="194"/>
      <c r="J30" s="195"/>
      <c r="K30" s="196"/>
    </row>
    <row r="31" spans="1:11" ht="19.5" customHeight="1" x14ac:dyDescent="0.25">
      <c r="A31" s="239" t="s">
        <v>18</v>
      </c>
      <c r="B31" s="129" t="s">
        <v>29</v>
      </c>
      <c r="C31" s="142" t="s">
        <v>132</v>
      </c>
      <c r="D31" s="143">
        <v>17</v>
      </c>
      <c r="E31" s="144" t="s">
        <v>784</v>
      </c>
      <c r="F31" s="133"/>
      <c r="G31" s="134"/>
      <c r="H31" s="135"/>
      <c r="I31" s="145"/>
      <c r="J31" s="146"/>
      <c r="K31" s="147"/>
    </row>
    <row r="32" spans="1:11" ht="19.5" customHeight="1" thickBot="1" x14ac:dyDescent="0.3">
      <c r="A32" s="240"/>
      <c r="B32" s="119" t="s">
        <v>30</v>
      </c>
      <c r="C32" s="188" t="s">
        <v>148</v>
      </c>
      <c r="D32" s="189">
        <v>12</v>
      </c>
      <c r="E32" s="190" t="s">
        <v>796</v>
      </c>
      <c r="F32" s="191"/>
      <c r="G32" s="192"/>
      <c r="H32" s="193"/>
      <c r="I32" s="194"/>
      <c r="J32" s="195"/>
      <c r="K32" s="196"/>
    </row>
    <row r="33" spans="1:11" ht="19.5" customHeight="1" thickBot="1" x14ac:dyDescent="0.3">
      <c r="A33" s="140" t="s">
        <v>19</v>
      </c>
      <c r="B33" s="119" t="s">
        <v>30</v>
      </c>
      <c r="C33" s="188" t="s">
        <v>486</v>
      </c>
      <c r="D33" s="189">
        <v>13</v>
      </c>
      <c r="E33" s="190" t="s">
        <v>811</v>
      </c>
      <c r="F33" s="191"/>
      <c r="G33" s="192"/>
      <c r="H33" s="193"/>
      <c r="I33" s="194"/>
      <c r="J33" s="195"/>
      <c r="K33" s="196"/>
    </row>
  </sheetData>
  <mergeCells count="19">
    <mergeCell ref="A31:A32"/>
    <mergeCell ref="A26:A28"/>
    <mergeCell ref="A8:A9"/>
    <mergeCell ref="A10:A11"/>
    <mergeCell ref="A24:A25"/>
    <mergeCell ref="B27:B28"/>
    <mergeCell ref="A29:A30"/>
    <mergeCell ref="A6:A7"/>
    <mergeCell ref="A12:A13"/>
    <mergeCell ref="A14:A15"/>
    <mergeCell ref="A18:A19"/>
    <mergeCell ref="A20:A21"/>
    <mergeCell ref="A22:A23"/>
    <mergeCell ref="A1:K1"/>
    <mergeCell ref="A2:K2"/>
    <mergeCell ref="A3:A4"/>
    <mergeCell ref="C3:E3"/>
    <mergeCell ref="F3:H3"/>
    <mergeCell ref="I3:K3"/>
  </mergeCells>
  <pageMargins left="0.70866141732283472" right="0.70866141732283472" top="0.78740157480314965" bottom="0.78740157480314965" header="0.31496062992125984" footer="0.31496062992125984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85BE-4952-4C98-BAE6-AD60DBB73E88}">
  <sheetPr>
    <pageSetUpPr fitToPage="1"/>
  </sheetPr>
  <dimension ref="A1:R14"/>
  <sheetViews>
    <sheetView showGridLines="0" workbookViewId="0">
      <selection activeCell="O11" sqref="O11"/>
    </sheetView>
  </sheetViews>
  <sheetFormatPr defaultRowHeight="11.25" x14ac:dyDescent="0.2"/>
  <cols>
    <col min="1" max="1" width="20.85546875" style="1" customWidth="1"/>
    <col min="2" max="16384" width="9.140625" style="1"/>
  </cols>
  <sheetData>
    <row r="1" spans="1:18" s="2" customFormat="1" ht="15" customHeight="1" x14ac:dyDescent="0.2">
      <c r="A1" s="27"/>
      <c r="B1" s="28"/>
      <c r="C1" s="28"/>
      <c r="D1" s="49">
        <v>44640</v>
      </c>
      <c r="E1" s="30" t="s">
        <v>393</v>
      </c>
      <c r="F1" s="30" t="s">
        <v>395</v>
      </c>
      <c r="G1" s="30" t="s">
        <v>397</v>
      </c>
      <c r="H1" s="25" t="s">
        <v>398</v>
      </c>
      <c r="I1" s="25" t="s">
        <v>399</v>
      </c>
      <c r="J1" s="25" t="s">
        <v>400</v>
      </c>
      <c r="K1" s="25" t="s">
        <v>401</v>
      </c>
      <c r="L1" s="25" t="s">
        <v>402</v>
      </c>
      <c r="M1" s="25" t="s">
        <v>403</v>
      </c>
      <c r="N1" s="25" t="s">
        <v>406</v>
      </c>
      <c r="O1" s="26" t="s">
        <v>407</v>
      </c>
      <c r="P1" s="242" t="s">
        <v>2</v>
      </c>
      <c r="Q1" s="245" t="s">
        <v>21</v>
      </c>
      <c r="R1" s="242" t="s">
        <v>3</v>
      </c>
    </row>
    <row r="2" spans="1:18" s="2" customFormat="1" ht="57.75" customHeight="1" x14ac:dyDescent="0.2">
      <c r="A2" s="29" t="s">
        <v>6</v>
      </c>
      <c r="B2" s="28"/>
      <c r="C2" s="28"/>
      <c r="D2" s="31" t="s">
        <v>388</v>
      </c>
      <c r="E2" s="31" t="s">
        <v>389</v>
      </c>
      <c r="F2" s="31" t="s">
        <v>394</v>
      </c>
      <c r="G2" s="31" t="s">
        <v>396</v>
      </c>
      <c r="H2" s="24" t="s">
        <v>1</v>
      </c>
      <c r="I2" s="24" t="s">
        <v>0</v>
      </c>
      <c r="J2" s="24" t="s">
        <v>405</v>
      </c>
      <c r="K2" s="24" t="s">
        <v>643</v>
      </c>
      <c r="L2" s="24" t="s">
        <v>405</v>
      </c>
      <c r="M2" s="24" t="s">
        <v>404</v>
      </c>
      <c r="N2" s="39" t="s">
        <v>408</v>
      </c>
      <c r="O2" s="40" t="s">
        <v>232</v>
      </c>
      <c r="P2" s="243"/>
      <c r="Q2" s="246"/>
      <c r="R2" s="243"/>
    </row>
    <row r="3" spans="1:18" s="2" customFormat="1" ht="12" x14ac:dyDescent="0.2">
      <c r="A3" s="34" t="s">
        <v>5</v>
      </c>
      <c r="B3" s="35" t="s">
        <v>31</v>
      </c>
      <c r="C3" s="36" t="s">
        <v>4</v>
      </c>
      <c r="D3" s="48">
        <v>1</v>
      </c>
      <c r="E3" s="48">
        <v>2</v>
      </c>
      <c r="F3" s="32">
        <v>3</v>
      </c>
      <c r="G3" s="32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33">
        <v>12</v>
      </c>
      <c r="P3" s="244"/>
      <c r="Q3" s="247"/>
      <c r="R3" s="244"/>
    </row>
    <row r="4" spans="1:18" ht="15" x14ac:dyDescent="0.25">
      <c r="A4" s="18" t="s">
        <v>29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8" s="8" customFormat="1" x14ac:dyDescent="0.2">
      <c r="A5" s="15"/>
      <c r="B5" s="58"/>
      <c r="C5" s="1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3">
        <f t="shared" ref="P5" si="0">SUM(F5:O5)</f>
        <v>0</v>
      </c>
      <c r="Q5" s="53"/>
      <c r="R5" s="53">
        <f t="shared" ref="R5" si="1">COUNT(F5:O5)</f>
        <v>0</v>
      </c>
    </row>
    <row r="6" spans="1:18" x14ac:dyDescent="0.2">
      <c r="A6" s="12"/>
      <c r="B6" s="58"/>
      <c r="C6" s="1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3">
        <f t="shared" ref="P6:P8" si="2">SUM(F6:O6)</f>
        <v>0</v>
      </c>
      <c r="Q6" s="53"/>
      <c r="R6" s="53">
        <f t="shared" ref="R6:R8" si="3">COUNT(F6:O6)</f>
        <v>0</v>
      </c>
    </row>
    <row r="7" spans="1:18" x14ac:dyDescent="0.2">
      <c r="A7" s="12"/>
      <c r="B7" s="58"/>
      <c r="C7" s="1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3">
        <f t="shared" si="2"/>
        <v>0</v>
      </c>
      <c r="Q7" s="53"/>
      <c r="R7" s="53">
        <f t="shared" si="3"/>
        <v>0</v>
      </c>
    </row>
    <row r="8" spans="1:18" x14ac:dyDescent="0.2">
      <c r="A8" s="12"/>
      <c r="B8" s="58"/>
      <c r="C8" s="1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3">
        <f t="shared" si="2"/>
        <v>0</v>
      </c>
      <c r="Q8" s="53"/>
      <c r="R8" s="53">
        <f t="shared" si="3"/>
        <v>0</v>
      </c>
    </row>
    <row r="9" spans="1:18" s="4" customFormat="1" ht="15" x14ac:dyDescent="0.25">
      <c r="A9" s="19"/>
      <c r="B9" s="56"/>
      <c r="C9" s="7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9"/>
    </row>
    <row r="10" spans="1:18" s="4" customFormat="1" ht="15" x14ac:dyDescent="0.25">
      <c r="A10" s="18" t="s">
        <v>30</v>
      </c>
      <c r="B10" s="55"/>
      <c r="C10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9"/>
      <c r="Q10" s="59"/>
      <c r="R10" s="59"/>
    </row>
    <row r="11" spans="1:18" ht="22.5" x14ac:dyDescent="0.2">
      <c r="A11" s="104" t="s">
        <v>67</v>
      </c>
      <c r="B11" s="58" t="s">
        <v>32</v>
      </c>
      <c r="C11" s="12" t="s">
        <v>345</v>
      </c>
      <c r="D11" s="52"/>
      <c r="E11" s="52">
        <v>1</v>
      </c>
      <c r="F11" s="52">
        <v>1</v>
      </c>
      <c r="G11" s="52"/>
      <c r="H11" s="52"/>
      <c r="I11" s="52"/>
      <c r="J11" s="52"/>
      <c r="K11" s="52">
        <v>1</v>
      </c>
      <c r="L11" s="52"/>
      <c r="M11" s="52">
        <v>1</v>
      </c>
      <c r="N11" s="52"/>
      <c r="O11" s="52">
        <v>1</v>
      </c>
      <c r="P11" s="53">
        <f>SUM(D11:O11)</f>
        <v>5</v>
      </c>
      <c r="Q11" s="53"/>
      <c r="R11" s="53">
        <f>COUNT(D11:O11)</f>
        <v>5</v>
      </c>
    </row>
    <row r="12" spans="1:18" x14ac:dyDescent="0.2">
      <c r="A12" s="12"/>
      <c r="B12" s="58"/>
      <c r="C12" s="1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3">
        <f t="shared" ref="P12:P14" si="4">SUM(D12:O12)</f>
        <v>0</v>
      </c>
      <c r="Q12" s="53"/>
      <c r="R12" s="53">
        <f t="shared" ref="R12:R14" si="5">COUNT(D12:O12)</f>
        <v>0</v>
      </c>
    </row>
    <row r="13" spans="1:18" x14ac:dyDescent="0.2">
      <c r="A13" s="12"/>
      <c r="B13" s="58"/>
      <c r="C13" s="1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3">
        <f t="shared" si="4"/>
        <v>0</v>
      </c>
      <c r="Q13" s="53"/>
      <c r="R13" s="53">
        <f t="shared" si="5"/>
        <v>0</v>
      </c>
    </row>
    <row r="14" spans="1:18" x14ac:dyDescent="0.2">
      <c r="A14" s="12"/>
      <c r="B14" s="58"/>
      <c r="C14" s="1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3">
        <f t="shared" si="4"/>
        <v>0</v>
      </c>
      <c r="Q14" s="53"/>
      <c r="R14" s="53">
        <f t="shared" si="5"/>
        <v>0</v>
      </c>
    </row>
  </sheetData>
  <mergeCells count="3">
    <mergeCell ref="P1:P3"/>
    <mergeCell ref="Q1:Q3"/>
    <mergeCell ref="R1:R3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FB845-DE87-4BFD-A8F2-66259A4E8416}">
  <sheetPr>
    <pageSetUpPr fitToPage="1"/>
  </sheetPr>
  <dimension ref="A1:R14"/>
  <sheetViews>
    <sheetView showGridLines="0" workbookViewId="0">
      <selection activeCell="L7" sqref="L7"/>
    </sheetView>
  </sheetViews>
  <sheetFormatPr defaultRowHeight="11.25" x14ac:dyDescent="0.2"/>
  <cols>
    <col min="1" max="1" width="20.85546875" style="1" customWidth="1"/>
    <col min="2" max="16384" width="9.140625" style="1"/>
  </cols>
  <sheetData>
    <row r="1" spans="1:18" s="2" customFormat="1" ht="15" customHeight="1" x14ac:dyDescent="0.2">
      <c r="A1" s="27"/>
      <c r="B1" s="28"/>
      <c r="C1" s="28"/>
      <c r="D1" s="49">
        <v>44640</v>
      </c>
      <c r="E1" s="30" t="s">
        <v>393</v>
      </c>
      <c r="F1" s="30" t="s">
        <v>395</v>
      </c>
      <c r="G1" s="30" t="s">
        <v>397</v>
      </c>
      <c r="H1" s="25" t="s">
        <v>398</v>
      </c>
      <c r="I1" s="25" t="s">
        <v>399</v>
      </c>
      <c r="J1" s="25" t="s">
        <v>400</v>
      </c>
      <c r="K1" s="25" t="s">
        <v>401</v>
      </c>
      <c r="L1" s="25" t="s">
        <v>402</v>
      </c>
      <c r="M1" s="25" t="s">
        <v>403</v>
      </c>
      <c r="N1" s="25" t="s">
        <v>406</v>
      </c>
      <c r="O1" s="26" t="s">
        <v>407</v>
      </c>
      <c r="P1" s="242" t="s">
        <v>2</v>
      </c>
      <c r="Q1" s="245" t="s">
        <v>21</v>
      </c>
      <c r="R1" s="242" t="s">
        <v>3</v>
      </c>
    </row>
    <row r="2" spans="1:18" s="2" customFormat="1" ht="57.75" customHeight="1" x14ac:dyDescent="0.2">
      <c r="A2" s="29" t="s">
        <v>24</v>
      </c>
      <c r="B2" s="28"/>
      <c r="C2" s="28"/>
      <c r="D2" s="31" t="s">
        <v>388</v>
      </c>
      <c r="E2" s="31" t="s">
        <v>389</v>
      </c>
      <c r="F2" s="31" t="s">
        <v>394</v>
      </c>
      <c r="G2" s="31" t="s">
        <v>396</v>
      </c>
      <c r="H2" s="24" t="s">
        <v>1</v>
      </c>
      <c r="I2" s="24" t="s">
        <v>0</v>
      </c>
      <c r="J2" s="24" t="s">
        <v>405</v>
      </c>
      <c r="K2" s="24" t="s">
        <v>643</v>
      </c>
      <c r="L2" s="24" t="s">
        <v>405</v>
      </c>
      <c r="M2" s="24" t="s">
        <v>404</v>
      </c>
      <c r="N2" s="39" t="s">
        <v>408</v>
      </c>
      <c r="O2" s="40" t="s">
        <v>232</v>
      </c>
      <c r="P2" s="243"/>
      <c r="Q2" s="246"/>
      <c r="R2" s="243"/>
    </row>
    <row r="3" spans="1:18" s="2" customFormat="1" ht="12" x14ac:dyDescent="0.2">
      <c r="A3" s="34" t="s">
        <v>5</v>
      </c>
      <c r="B3" s="35" t="s">
        <v>31</v>
      </c>
      <c r="C3" s="36" t="s">
        <v>4</v>
      </c>
      <c r="D3" s="48">
        <v>1</v>
      </c>
      <c r="E3" s="48">
        <v>2</v>
      </c>
      <c r="F3" s="32">
        <v>3</v>
      </c>
      <c r="G3" s="32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33">
        <v>12</v>
      </c>
      <c r="P3" s="244"/>
      <c r="Q3" s="247"/>
      <c r="R3" s="244"/>
    </row>
    <row r="4" spans="1:18" ht="15" x14ac:dyDescent="0.25">
      <c r="A4" s="18" t="s">
        <v>29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8" s="8" customFormat="1" x14ac:dyDescent="0.2">
      <c r="A5" s="6" t="s">
        <v>68</v>
      </c>
      <c r="B5" s="58" t="s">
        <v>32</v>
      </c>
      <c r="C5" s="12" t="s">
        <v>70</v>
      </c>
      <c r="D5" s="52"/>
      <c r="E5" s="52">
        <v>2</v>
      </c>
      <c r="F5" s="52"/>
      <c r="G5" s="52"/>
      <c r="H5" s="52"/>
      <c r="I5" s="52"/>
      <c r="J5" s="52"/>
      <c r="K5" s="52"/>
      <c r="L5" s="52">
        <v>2</v>
      </c>
      <c r="M5" s="52"/>
      <c r="N5" s="52"/>
      <c r="O5" s="52"/>
      <c r="P5" s="53">
        <f>SUM(D5:O5)</f>
        <v>4</v>
      </c>
      <c r="Q5" s="53"/>
      <c r="R5" s="53">
        <f>COUNT(D5:O5)</f>
        <v>2</v>
      </c>
    </row>
    <row r="6" spans="1:18" x14ac:dyDescent="0.2">
      <c r="A6" s="6" t="s">
        <v>69</v>
      </c>
      <c r="B6" s="58" t="s">
        <v>32</v>
      </c>
      <c r="C6" s="12" t="s">
        <v>70</v>
      </c>
      <c r="D6" s="52"/>
      <c r="E6" s="52">
        <v>1</v>
      </c>
      <c r="F6" s="52"/>
      <c r="G6" s="52"/>
      <c r="H6" s="52"/>
      <c r="I6" s="52"/>
      <c r="J6" s="52"/>
      <c r="K6" s="52"/>
      <c r="L6" s="52">
        <v>1</v>
      </c>
      <c r="M6" s="52"/>
      <c r="N6" s="52"/>
      <c r="O6" s="52"/>
      <c r="P6" s="53">
        <f t="shared" ref="P6:P8" si="0">SUM(D6:O6)</f>
        <v>2</v>
      </c>
      <c r="Q6" s="53"/>
      <c r="R6" s="53">
        <f t="shared" ref="R6:R8" si="1">COUNT(D6:O6)</f>
        <v>2</v>
      </c>
    </row>
    <row r="7" spans="1:18" x14ac:dyDescent="0.2">
      <c r="A7" s="6"/>
      <c r="B7" s="58"/>
      <c r="C7" s="1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3">
        <f t="shared" si="0"/>
        <v>0</v>
      </c>
      <c r="Q7" s="53"/>
      <c r="R7" s="53">
        <f t="shared" si="1"/>
        <v>0</v>
      </c>
    </row>
    <row r="8" spans="1:18" x14ac:dyDescent="0.2">
      <c r="A8" s="6"/>
      <c r="B8" s="58"/>
      <c r="C8" s="1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3">
        <f t="shared" si="0"/>
        <v>0</v>
      </c>
      <c r="Q8" s="53"/>
      <c r="R8" s="53">
        <f t="shared" si="1"/>
        <v>0</v>
      </c>
    </row>
    <row r="9" spans="1:18" s="4" customFormat="1" ht="15" x14ac:dyDescent="0.25">
      <c r="A9" s="19"/>
      <c r="B9" s="55"/>
      <c r="C9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9"/>
    </row>
    <row r="10" spans="1:18" s="4" customFormat="1" ht="15" x14ac:dyDescent="0.25">
      <c r="A10" s="18" t="s">
        <v>30</v>
      </c>
      <c r="B10" s="55"/>
      <c r="C10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9"/>
      <c r="Q10" s="59"/>
      <c r="R10" s="59"/>
    </row>
    <row r="11" spans="1:18" x14ac:dyDescent="0.2">
      <c r="A11" s="6"/>
      <c r="B11" s="58"/>
      <c r="C11" s="1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3">
        <f>SUM(D11:O11)</f>
        <v>0</v>
      </c>
      <c r="Q11" s="53"/>
      <c r="R11" s="53">
        <f>COUNT(D11:O11)</f>
        <v>0</v>
      </c>
    </row>
    <row r="12" spans="1:18" x14ac:dyDescent="0.2">
      <c r="A12" s="6"/>
      <c r="B12" s="58"/>
      <c r="C12" s="1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3">
        <f t="shared" ref="P12:P14" si="2">SUM(D12:O12)</f>
        <v>0</v>
      </c>
      <c r="Q12" s="53"/>
      <c r="R12" s="53">
        <f t="shared" ref="R12:R14" si="3">COUNT(D12:O12)</f>
        <v>0</v>
      </c>
    </row>
    <row r="13" spans="1:18" x14ac:dyDescent="0.2">
      <c r="A13" s="6"/>
      <c r="B13" s="58"/>
      <c r="C13" s="1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3">
        <f t="shared" si="2"/>
        <v>0</v>
      </c>
      <c r="Q13" s="53"/>
      <c r="R13" s="53">
        <f t="shared" si="3"/>
        <v>0</v>
      </c>
    </row>
    <row r="14" spans="1:18" x14ac:dyDescent="0.2">
      <c r="A14" s="6"/>
      <c r="B14" s="58"/>
      <c r="C14" s="1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3">
        <f t="shared" si="2"/>
        <v>0</v>
      </c>
      <c r="Q14" s="53"/>
      <c r="R14" s="53">
        <f t="shared" si="3"/>
        <v>0</v>
      </c>
    </row>
  </sheetData>
  <mergeCells count="3">
    <mergeCell ref="P1:P3"/>
    <mergeCell ref="Q1:Q3"/>
    <mergeCell ref="R1:R3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5942-8070-453C-95DE-773306253BB9}">
  <sheetPr>
    <pageSetUpPr fitToPage="1"/>
  </sheetPr>
  <dimension ref="A1:R36"/>
  <sheetViews>
    <sheetView showGridLines="0" workbookViewId="0">
      <selection activeCell="A21" sqref="A21"/>
    </sheetView>
  </sheetViews>
  <sheetFormatPr defaultRowHeight="11.25" x14ac:dyDescent="0.2"/>
  <cols>
    <col min="1" max="1" width="24.42578125" style="1" customWidth="1"/>
    <col min="2" max="2" width="9.140625" style="65"/>
    <col min="3" max="16384" width="9.140625" style="1"/>
  </cols>
  <sheetData>
    <row r="1" spans="1:18" s="2" customFormat="1" ht="15" customHeight="1" x14ac:dyDescent="0.2">
      <c r="A1" s="27"/>
      <c r="B1" s="75"/>
      <c r="C1" s="28"/>
      <c r="D1" s="49">
        <v>44640</v>
      </c>
      <c r="E1" s="30" t="s">
        <v>393</v>
      </c>
      <c r="F1" s="30" t="s">
        <v>395</v>
      </c>
      <c r="G1" s="30" t="s">
        <v>397</v>
      </c>
      <c r="H1" s="25" t="s">
        <v>398</v>
      </c>
      <c r="I1" s="25" t="s">
        <v>399</v>
      </c>
      <c r="J1" s="25" t="s">
        <v>400</v>
      </c>
      <c r="K1" s="25" t="s">
        <v>401</v>
      </c>
      <c r="L1" s="25" t="s">
        <v>402</v>
      </c>
      <c r="M1" s="25" t="s">
        <v>403</v>
      </c>
      <c r="N1" s="25" t="s">
        <v>406</v>
      </c>
      <c r="O1" s="26" t="s">
        <v>407</v>
      </c>
      <c r="P1" s="242" t="s">
        <v>2</v>
      </c>
      <c r="Q1" s="245" t="s">
        <v>21</v>
      </c>
      <c r="R1" s="242" t="s">
        <v>3</v>
      </c>
    </row>
    <row r="2" spans="1:18" s="2" customFormat="1" ht="57.75" customHeight="1" x14ac:dyDescent="0.2">
      <c r="A2" s="29" t="s">
        <v>12</v>
      </c>
      <c r="B2" s="75"/>
      <c r="C2" s="28"/>
      <c r="D2" s="31" t="s">
        <v>388</v>
      </c>
      <c r="E2" s="31" t="s">
        <v>389</v>
      </c>
      <c r="F2" s="31" t="s">
        <v>394</v>
      </c>
      <c r="G2" s="31" t="s">
        <v>396</v>
      </c>
      <c r="H2" s="24" t="s">
        <v>1</v>
      </c>
      <c r="I2" s="24" t="s">
        <v>0</v>
      </c>
      <c r="J2" s="24" t="s">
        <v>405</v>
      </c>
      <c r="K2" s="24" t="s">
        <v>643</v>
      </c>
      <c r="L2" s="24" t="s">
        <v>405</v>
      </c>
      <c r="M2" s="24" t="s">
        <v>404</v>
      </c>
      <c r="N2" s="39" t="s">
        <v>408</v>
      </c>
      <c r="O2" s="40" t="s">
        <v>232</v>
      </c>
      <c r="P2" s="243"/>
      <c r="Q2" s="246"/>
      <c r="R2" s="243"/>
    </row>
    <row r="3" spans="1:18" s="2" customFormat="1" ht="12" x14ac:dyDescent="0.2">
      <c r="A3" s="34" t="s">
        <v>5</v>
      </c>
      <c r="B3" s="35" t="s">
        <v>31</v>
      </c>
      <c r="C3" s="36" t="s">
        <v>4</v>
      </c>
      <c r="D3" s="48">
        <v>1</v>
      </c>
      <c r="E3" s="48">
        <v>2</v>
      </c>
      <c r="F3" s="32">
        <v>3</v>
      </c>
      <c r="G3" s="32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33">
        <v>12</v>
      </c>
      <c r="P3" s="244"/>
      <c r="Q3" s="247"/>
      <c r="R3" s="244"/>
    </row>
    <row r="4" spans="1:18" ht="15" x14ac:dyDescent="0.25">
      <c r="A4" s="18" t="s">
        <v>29</v>
      </c>
      <c r="B4" s="55"/>
      <c r="C4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65"/>
      <c r="R4" s="65"/>
    </row>
    <row r="5" spans="1:18" x14ac:dyDescent="0.2">
      <c r="A5" s="86" t="s">
        <v>178</v>
      </c>
      <c r="B5" s="52" t="s">
        <v>32</v>
      </c>
      <c r="C5" s="12" t="s">
        <v>142</v>
      </c>
      <c r="D5" s="52">
        <v>5</v>
      </c>
      <c r="E5" s="52">
        <v>5</v>
      </c>
      <c r="F5" s="52">
        <v>8</v>
      </c>
      <c r="G5" s="52"/>
      <c r="H5" s="52"/>
      <c r="I5" s="52">
        <v>6</v>
      </c>
      <c r="J5" s="52">
        <v>3</v>
      </c>
      <c r="K5" s="52" t="s">
        <v>428</v>
      </c>
      <c r="L5" s="52"/>
      <c r="M5" s="52">
        <v>2</v>
      </c>
      <c r="N5" s="52"/>
      <c r="O5" s="52"/>
      <c r="P5" s="53">
        <f t="shared" ref="P5:P17" si="0">SUM(D5:O5)</f>
        <v>29</v>
      </c>
      <c r="Q5" s="53">
        <f>+P5</f>
        <v>29</v>
      </c>
      <c r="R5" s="53">
        <f t="shared" ref="R5:R17" si="1">COUNT(D5:O5)</f>
        <v>6</v>
      </c>
    </row>
    <row r="6" spans="1:18" x14ac:dyDescent="0.2">
      <c r="A6" s="11" t="s">
        <v>383</v>
      </c>
      <c r="B6" s="52" t="s">
        <v>32</v>
      </c>
      <c r="C6" s="12" t="s">
        <v>79</v>
      </c>
      <c r="D6" s="52"/>
      <c r="E6" s="52">
        <v>4</v>
      </c>
      <c r="F6" s="52">
        <v>3</v>
      </c>
      <c r="G6" s="52">
        <v>3</v>
      </c>
      <c r="H6" s="52">
        <v>3</v>
      </c>
      <c r="I6" s="52">
        <v>4</v>
      </c>
      <c r="J6" s="52">
        <v>4</v>
      </c>
      <c r="K6" s="52">
        <v>5</v>
      </c>
      <c r="L6" s="52"/>
      <c r="M6" s="52"/>
      <c r="N6" s="52"/>
      <c r="O6" s="52"/>
      <c r="P6" s="53">
        <f t="shared" si="0"/>
        <v>26</v>
      </c>
      <c r="Q6" s="53">
        <f>+P6</f>
        <v>26</v>
      </c>
      <c r="R6" s="53">
        <f t="shared" si="1"/>
        <v>7</v>
      </c>
    </row>
    <row r="7" spans="1:18" x14ac:dyDescent="0.2">
      <c r="A7" s="10" t="s">
        <v>621</v>
      </c>
      <c r="B7" s="52" t="s">
        <v>32</v>
      </c>
      <c r="C7" s="11" t="s">
        <v>623</v>
      </c>
      <c r="D7" s="52"/>
      <c r="E7" s="52"/>
      <c r="F7" s="52"/>
      <c r="G7" s="52"/>
      <c r="H7" s="52"/>
      <c r="I7" s="52">
        <v>3</v>
      </c>
      <c r="J7" s="52">
        <v>2</v>
      </c>
      <c r="K7" s="52">
        <v>3</v>
      </c>
      <c r="L7" s="63">
        <v>1</v>
      </c>
      <c r="M7" s="63">
        <v>4</v>
      </c>
      <c r="N7" s="63"/>
      <c r="O7" s="63"/>
      <c r="P7" s="53">
        <f t="shared" si="0"/>
        <v>13</v>
      </c>
      <c r="Q7" s="53">
        <f>+P7</f>
        <v>13</v>
      </c>
      <c r="R7" s="53">
        <f t="shared" si="1"/>
        <v>5</v>
      </c>
    </row>
    <row r="8" spans="1:18" s="8" customFormat="1" ht="15" x14ac:dyDescent="0.25">
      <c r="A8" s="10" t="s">
        <v>426</v>
      </c>
      <c r="B8" s="58" t="s">
        <v>32</v>
      </c>
      <c r="C8" s="12" t="s">
        <v>500</v>
      </c>
      <c r="D8" s="52">
        <v>4</v>
      </c>
      <c r="E8" s="52"/>
      <c r="F8" s="52">
        <v>7</v>
      </c>
      <c r="G8" s="58"/>
      <c r="H8" s="58">
        <v>4</v>
      </c>
      <c r="I8" s="58"/>
      <c r="J8" s="58"/>
      <c r="K8" s="58"/>
      <c r="L8" s="66"/>
      <c r="M8" s="66"/>
      <c r="N8" s="66"/>
      <c r="O8" s="66"/>
      <c r="P8" s="53">
        <f t="shared" si="0"/>
        <v>15</v>
      </c>
      <c r="Q8" s="53"/>
      <c r="R8" s="53">
        <f t="shared" si="1"/>
        <v>3</v>
      </c>
    </row>
    <row r="9" spans="1:18" s="8" customFormat="1" x14ac:dyDescent="0.2">
      <c r="A9" s="11" t="s">
        <v>253</v>
      </c>
      <c r="B9" s="58" t="s">
        <v>32</v>
      </c>
      <c r="C9" s="12" t="s">
        <v>75</v>
      </c>
      <c r="D9" s="52">
        <v>6</v>
      </c>
      <c r="E9" s="52"/>
      <c r="F9" s="52">
        <v>5</v>
      </c>
      <c r="G9" s="52"/>
      <c r="H9" s="52">
        <v>2</v>
      </c>
      <c r="I9" s="52"/>
      <c r="J9" s="52"/>
      <c r="K9" s="52"/>
      <c r="L9" s="52"/>
      <c r="M9" s="52"/>
      <c r="N9" s="52"/>
      <c r="O9" s="52"/>
      <c r="P9" s="53">
        <f t="shared" si="0"/>
        <v>13</v>
      </c>
      <c r="Q9" s="53"/>
      <c r="R9" s="53">
        <f t="shared" si="1"/>
        <v>3</v>
      </c>
    </row>
    <row r="10" spans="1:18" ht="15" x14ac:dyDescent="0.25">
      <c r="A10" s="10" t="s">
        <v>622</v>
      </c>
      <c r="B10" s="52" t="s">
        <v>32</v>
      </c>
      <c r="C10" s="11" t="s">
        <v>623</v>
      </c>
      <c r="D10" s="52"/>
      <c r="E10" s="52"/>
      <c r="F10" s="52"/>
      <c r="G10" s="52"/>
      <c r="H10" s="52"/>
      <c r="I10" s="52">
        <v>5</v>
      </c>
      <c r="J10" s="52" t="s">
        <v>460</v>
      </c>
      <c r="K10" s="52">
        <v>4</v>
      </c>
      <c r="L10" s="76"/>
      <c r="M10" s="76">
        <v>3</v>
      </c>
      <c r="N10" s="76"/>
      <c r="O10" s="76"/>
      <c r="P10" s="53">
        <f t="shared" si="0"/>
        <v>12</v>
      </c>
      <c r="Q10" s="53"/>
      <c r="R10" s="53">
        <f t="shared" si="1"/>
        <v>3</v>
      </c>
    </row>
    <row r="11" spans="1:18" ht="15" x14ac:dyDescent="0.25">
      <c r="A11" s="10" t="s">
        <v>427</v>
      </c>
      <c r="B11" s="58" t="s">
        <v>32</v>
      </c>
      <c r="C11" s="12" t="s">
        <v>501</v>
      </c>
      <c r="D11" s="52">
        <v>3</v>
      </c>
      <c r="E11" s="52"/>
      <c r="F11" s="52">
        <v>6</v>
      </c>
      <c r="G11" s="58"/>
      <c r="H11" s="58">
        <v>1</v>
      </c>
      <c r="I11" s="58"/>
      <c r="J11" s="58"/>
      <c r="K11" s="58"/>
      <c r="L11" s="66"/>
      <c r="M11" s="66"/>
      <c r="N11" s="66"/>
      <c r="O11" s="66"/>
      <c r="P11" s="53">
        <f t="shared" si="0"/>
        <v>10</v>
      </c>
      <c r="Q11" s="53"/>
      <c r="R11" s="53">
        <f t="shared" si="1"/>
        <v>3</v>
      </c>
    </row>
    <row r="12" spans="1:18" x14ac:dyDescent="0.2">
      <c r="A12" s="10" t="s">
        <v>218</v>
      </c>
      <c r="B12" s="52" t="s">
        <v>32</v>
      </c>
      <c r="C12" s="12" t="s">
        <v>230</v>
      </c>
      <c r="D12" s="52">
        <v>2</v>
      </c>
      <c r="E12" s="52">
        <v>2</v>
      </c>
      <c r="F12" s="52"/>
      <c r="G12" s="52"/>
      <c r="H12" s="52"/>
      <c r="I12" s="52"/>
      <c r="J12" s="52"/>
      <c r="K12" s="52"/>
      <c r="L12" s="52"/>
      <c r="M12" s="52">
        <v>1</v>
      </c>
      <c r="N12" s="52"/>
      <c r="O12" s="52">
        <v>1</v>
      </c>
      <c r="P12" s="53">
        <f t="shared" si="0"/>
        <v>6</v>
      </c>
      <c r="Q12" s="53"/>
      <c r="R12" s="53">
        <f t="shared" si="1"/>
        <v>4</v>
      </c>
    </row>
    <row r="13" spans="1:18" s="8" customFormat="1" x14ac:dyDescent="0.2">
      <c r="A13" s="11" t="s">
        <v>71</v>
      </c>
      <c r="B13" s="52" t="s">
        <v>32</v>
      </c>
      <c r="C13" s="11" t="s">
        <v>73</v>
      </c>
      <c r="D13" s="52"/>
      <c r="E13" s="52">
        <v>3</v>
      </c>
      <c r="F13" s="52"/>
      <c r="G13" s="52">
        <v>1</v>
      </c>
      <c r="H13" s="52"/>
      <c r="I13" s="52"/>
      <c r="J13" s="52"/>
      <c r="K13" s="52"/>
      <c r="L13" s="52"/>
      <c r="M13" s="52"/>
      <c r="N13" s="52">
        <v>1</v>
      </c>
      <c r="O13" s="52"/>
      <c r="P13" s="53">
        <f t="shared" si="0"/>
        <v>5</v>
      </c>
      <c r="Q13" s="53"/>
      <c r="R13" s="53">
        <f t="shared" si="1"/>
        <v>3</v>
      </c>
    </row>
    <row r="14" spans="1:18" s="8" customFormat="1" x14ac:dyDescent="0.2">
      <c r="A14" s="11" t="s">
        <v>72</v>
      </c>
      <c r="B14" s="52" t="s">
        <v>32</v>
      </c>
      <c r="C14" s="11" t="s">
        <v>74</v>
      </c>
      <c r="D14" s="52"/>
      <c r="E14" s="52"/>
      <c r="F14" s="52"/>
      <c r="G14" s="52">
        <v>2</v>
      </c>
      <c r="H14" s="52"/>
      <c r="I14" s="52">
        <v>1</v>
      </c>
      <c r="J14" s="52"/>
      <c r="K14" s="52">
        <v>2</v>
      </c>
      <c r="L14" s="52"/>
      <c r="M14" s="52"/>
      <c r="N14" s="52"/>
      <c r="O14" s="52"/>
      <c r="P14" s="53">
        <f t="shared" si="0"/>
        <v>5</v>
      </c>
      <c r="Q14" s="53"/>
      <c r="R14" s="53">
        <f t="shared" si="1"/>
        <v>3</v>
      </c>
    </row>
    <row r="15" spans="1:18" s="9" customFormat="1" ht="15" x14ac:dyDescent="0.25">
      <c r="A15" s="13" t="s">
        <v>532</v>
      </c>
      <c r="B15" s="54" t="s">
        <v>356</v>
      </c>
      <c r="C15" s="15"/>
      <c r="D15" s="54"/>
      <c r="E15" s="54"/>
      <c r="F15" s="54">
        <v>4</v>
      </c>
      <c r="G15" s="54"/>
      <c r="H15" s="54"/>
      <c r="I15" s="54"/>
      <c r="J15" s="54"/>
      <c r="K15" s="54"/>
      <c r="L15" s="70"/>
      <c r="M15" s="70"/>
      <c r="N15" s="70"/>
      <c r="O15" s="70"/>
      <c r="P15" s="68">
        <f t="shared" si="0"/>
        <v>4</v>
      </c>
      <c r="Q15" s="68"/>
      <c r="R15" s="68">
        <f t="shared" si="1"/>
        <v>1</v>
      </c>
    </row>
    <row r="16" spans="1:18" s="9" customFormat="1" x14ac:dyDescent="0.2">
      <c r="A16" s="10" t="s">
        <v>624</v>
      </c>
      <c r="B16" s="52" t="s">
        <v>32</v>
      </c>
      <c r="C16" s="12" t="s">
        <v>619</v>
      </c>
      <c r="D16" s="52"/>
      <c r="E16" s="52"/>
      <c r="F16" s="52"/>
      <c r="G16" s="52"/>
      <c r="H16" s="52"/>
      <c r="I16" s="52">
        <v>2</v>
      </c>
      <c r="J16" s="52"/>
      <c r="K16" s="52"/>
      <c r="L16" s="52"/>
      <c r="M16" s="52"/>
      <c r="N16" s="52"/>
      <c r="O16" s="52"/>
      <c r="P16" s="53">
        <f t="shared" si="0"/>
        <v>2</v>
      </c>
      <c r="Q16" s="53"/>
      <c r="R16" s="53">
        <f t="shared" si="1"/>
        <v>1</v>
      </c>
    </row>
    <row r="17" spans="1:18" s="8" customFormat="1" ht="15" x14ac:dyDescent="0.25">
      <c r="A17" s="13" t="s">
        <v>534</v>
      </c>
      <c r="B17" s="54" t="s">
        <v>188</v>
      </c>
      <c r="C17" s="15"/>
      <c r="D17" s="54"/>
      <c r="E17" s="54"/>
      <c r="F17" s="54">
        <v>2</v>
      </c>
      <c r="G17" s="54"/>
      <c r="H17" s="54"/>
      <c r="I17" s="54"/>
      <c r="J17" s="54"/>
      <c r="K17" s="54"/>
      <c r="L17" s="70"/>
      <c r="M17" s="70"/>
      <c r="N17" s="70"/>
      <c r="O17" s="70"/>
      <c r="P17" s="68">
        <f t="shared" si="0"/>
        <v>2</v>
      </c>
      <c r="Q17" s="68"/>
      <c r="R17" s="68">
        <f t="shared" si="1"/>
        <v>1</v>
      </c>
    </row>
    <row r="18" spans="1:18" s="4" customFormat="1" ht="15" x14ac:dyDescent="0.25">
      <c r="A18" s="19"/>
      <c r="B18" s="56"/>
      <c r="C18" s="7"/>
      <c r="D18" s="57"/>
      <c r="E18" s="57"/>
      <c r="F18" s="57"/>
      <c r="G18" s="56"/>
      <c r="H18" s="56"/>
      <c r="I18" s="56"/>
      <c r="J18" s="56"/>
      <c r="K18" s="56"/>
      <c r="L18" s="55"/>
      <c r="M18" s="55"/>
      <c r="N18" s="55"/>
      <c r="O18" s="55"/>
      <c r="P18" s="55"/>
      <c r="Q18" s="59"/>
      <c r="R18" s="59"/>
    </row>
    <row r="19" spans="1:18" s="4" customFormat="1" ht="15" x14ac:dyDescent="0.25">
      <c r="A19" s="18" t="s">
        <v>30</v>
      </c>
      <c r="B19" s="55"/>
      <c r="C19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9"/>
      <c r="Q19" s="59"/>
      <c r="R19" s="59"/>
    </row>
    <row r="20" spans="1:18" customFormat="1" ht="12.75" customHeight="1" x14ac:dyDescent="0.25">
      <c r="A20" s="86" t="s">
        <v>143</v>
      </c>
      <c r="B20" s="52" t="s">
        <v>32</v>
      </c>
      <c r="C20" s="11" t="s">
        <v>142</v>
      </c>
      <c r="D20" s="52">
        <v>2</v>
      </c>
      <c r="E20" s="52">
        <v>2</v>
      </c>
      <c r="F20" s="52">
        <v>8</v>
      </c>
      <c r="G20" s="52">
        <v>6</v>
      </c>
      <c r="H20" s="52"/>
      <c r="I20" s="52">
        <v>4</v>
      </c>
      <c r="J20" s="52">
        <v>5</v>
      </c>
      <c r="K20" s="52">
        <v>6</v>
      </c>
      <c r="L20" s="52"/>
      <c r="M20" s="52">
        <v>3</v>
      </c>
      <c r="N20" s="52"/>
      <c r="O20" s="52"/>
      <c r="P20" s="53">
        <f t="shared" ref="P20:P36" si="2">SUM(D20:O20)</f>
        <v>36</v>
      </c>
      <c r="Q20" s="53">
        <f>+P20-D20</f>
        <v>34</v>
      </c>
      <c r="R20" s="53">
        <f t="shared" ref="R20:R36" si="3">COUNT(D20:O20)</f>
        <v>8</v>
      </c>
    </row>
    <row r="21" spans="1:18" x14ac:dyDescent="0.2">
      <c r="A21" s="22" t="s">
        <v>429</v>
      </c>
      <c r="B21" s="64" t="s">
        <v>32</v>
      </c>
      <c r="C21" s="22" t="s">
        <v>502</v>
      </c>
      <c r="D21" s="61">
        <v>4</v>
      </c>
      <c r="E21" s="61"/>
      <c r="F21" s="61">
        <v>6</v>
      </c>
      <c r="G21" s="61">
        <v>4</v>
      </c>
      <c r="H21" s="61">
        <v>1</v>
      </c>
      <c r="I21" s="61">
        <v>2</v>
      </c>
      <c r="J21" s="61"/>
      <c r="K21" s="61"/>
      <c r="L21" s="61"/>
      <c r="M21" s="61">
        <v>2</v>
      </c>
      <c r="N21" s="61"/>
      <c r="O21" s="61"/>
      <c r="P21" s="53">
        <f t="shared" si="2"/>
        <v>19</v>
      </c>
      <c r="Q21" s="53">
        <f>+P21</f>
        <v>19</v>
      </c>
      <c r="R21" s="53">
        <f t="shared" si="3"/>
        <v>6</v>
      </c>
    </row>
    <row r="22" spans="1:18" x14ac:dyDescent="0.2">
      <c r="A22" s="17" t="s">
        <v>76</v>
      </c>
      <c r="B22" s="64" t="s">
        <v>32</v>
      </c>
      <c r="C22" s="17" t="s">
        <v>79</v>
      </c>
      <c r="D22" s="52"/>
      <c r="E22" s="52">
        <v>3</v>
      </c>
      <c r="F22" s="52">
        <v>7</v>
      </c>
      <c r="G22" s="52"/>
      <c r="H22" s="52"/>
      <c r="I22" s="52"/>
      <c r="J22" s="52"/>
      <c r="K22" s="52"/>
      <c r="L22" s="52"/>
      <c r="M22" s="52"/>
      <c r="N22" s="52"/>
      <c r="O22" s="52"/>
      <c r="P22" s="53">
        <f t="shared" si="2"/>
        <v>10</v>
      </c>
      <c r="Q22" s="53"/>
      <c r="R22" s="53">
        <f t="shared" si="3"/>
        <v>2</v>
      </c>
    </row>
    <row r="23" spans="1:18" x14ac:dyDescent="0.2">
      <c r="A23" s="22" t="s">
        <v>306</v>
      </c>
      <c r="B23" s="58" t="s">
        <v>32</v>
      </c>
      <c r="C23" s="22" t="s">
        <v>346</v>
      </c>
      <c r="D23" s="52">
        <v>3</v>
      </c>
      <c r="E23" s="52"/>
      <c r="F23" s="52"/>
      <c r="G23" s="52">
        <v>5</v>
      </c>
      <c r="H23" s="52">
        <v>2</v>
      </c>
      <c r="I23" s="52"/>
      <c r="J23" s="52"/>
      <c r="K23" s="52"/>
      <c r="L23" s="52"/>
      <c r="M23" s="52"/>
      <c r="N23" s="52"/>
      <c r="O23" s="52"/>
      <c r="P23" s="53">
        <f t="shared" si="2"/>
        <v>10</v>
      </c>
      <c r="Q23" s="53"/>
      <c r="R23" s="53">
        <f t="shared" si="3"/>
        <v>3</v>
      </c>
    </row>
    <row r="24" spans="1:18" x14ac:dyDescent="0.2">
      <c r="A24" s="21" t="s">
        <v>77</v>
      </c>
      <c r="B24" s="64" t="s">
        <v>32</v>
      </c>
      <c r="C24" s="17" t="s">
        <v>345</v>
      </c>
      <c r="D24" s="52"/>
      <c r="E24" s="52">
        <v>4</v>
      </c>
      <c r="F24" s="52">
        <v>4</v>
      </c>
      <c r="G24" s="52"/>
      <c r="H24" s="52"/>
      <c r="I24" s="52"/>
      <c r="J24" s="52"/>
      <c r="K24" s="52"/>
      <c r="L24" s="52"/>
      <c r="M24" s="52"/>
      <c r="N24" s="52"/>
      <c r="O24" s="52"/>
      <c r="P24" s="53">
        <f t="shared" si="2"/>
        <v>8</v>
      </c>
      <c r="Q24" s="53"/>
      <c r="R24" s="53">
        <f t="shared" si="3"/>
        <v>2</v>
      </c>
    </row>
    <row r="25" spans="1:18" s="8" customFormat="1" x14ac:dyDescent="0.2">
      <c r="A25" s="22" t="s">
        <v>430</v>
      </c>
      <c r="B25" s="64" t="s">
        <v>32</v>
      </c>
      <c r="C25" s="22" t="s">
        <v>502</v>
      </c>
      <c r="D25" s="61">
        <v>1</v>
      </c>
      <c r="E25" s="61"/>
      <c r="F25" s="61">
        <v>2</v>
      </c>
      <c r="G25" s="61">
        <v>3</v>
      </c>
      <c r="H25" s="61"/>
      <c r="I25" s="61"/>
      <c r="J25" s="61"/>
      <c r="K25" s="61"/>
      <c r="L25" s="61"/>
      <c r="M25" s="61">
        <v>1</v>
      </c>
      <c r="N25" s="61"/>
      <c r="O25" s="61"/>
      <c r="P25" s="53">
        <f t="shared" si="2"/>
        <v>7</v>
      </c>
      <c r="Q25" s="53"/>
      <c r="R25" s="53">
        <f t="shared" si="3"/>
        <v>4</v>
      </c>
    </row>
    <row r="26" spans="1:18" x14ac:dyDescent="0.2">
      <c r="A26" s="10" t="s">
        <v>533</v>
      </c>
      <c r="B26" s="58" t="s">
        <v>32</v>
      </c>
      <c r="C26" s="12" t="s">
        <v>562</v>
      </c>
      <c r="D26" s="52"/>
      <c r="E26" s="61"/>
      <c r="F26" s="61">
        <v>3</v>
      </c>
      <c r="G26" s="61"/>
      <c r="H26" s="61">
        <v>3</v>
      </c>
      <c r="I26" s="61"/>
      <c r="J26" s="61"/>
      <c r="K26" s="61"/>
      <c r="L26" s="61"/>
      <c r="M26" s="61"/>
      <c r="N26" s="61"/>
      <c r="O26" s="61"/>
      <c r="P26" s="53">
        <f t="shared" si="2"/>
        <v>6</v>
      </c>
      <c r="Q26" s="53"/>
      <c r="R26" s="53">
        <f t="shared" si="3"/>
        <v>2</v>
      </c>
    </row>
    <row r="27" spans="1:18" x14ac:dyDescent="0.2">
      <c r="A27" s="22" t="s">
        <v>684</v>
      </c>
      <c r="B27" s="58" t="s">
        <v>32</v>
      </c>
      <c r="C27" s="22" t="s">
        <v>748</v>
      </c>
      <c r="D27" s="61"/>
      <c r="E27" s="61"/>
      <c r="F27" s="61"/>
      <c r="G27" s="61"/>
      <c r="H27" s="61"/>
      <c r="I27" s="61"/>
      <c r="J27" s="61">
        <v>6</v>
      </c>
      <c r="K27" s="61"/>
      <c r="L27" s="61"/>
      <c r="M27" s="61"/>
      <c r="N27" s="61"/>
      <c r="O27" s="61"/>
      <c r="P27" s="53">
        <f t="shared" si="2"/>
        <v>6</v>
      </c>
      <c r="Q27" s="53"/>
      <c r="R27" s="53">
        <f t="shared" si="3"/>
        <v>1</v>
      </c>
    </row>
    <row r="28" spans="1:18" x14ac:dyDescent="0.2">
      <c r="A28" s="5" t="s">
        <v>535</v>
      </c>
      <c r="B28" s="67" t="s">
        <v>188</v>
      </c>
      <c r="C28" s="5"/>
      <c r="D28" s="67"/>
      <c r="E28" s="67"/>
      <c r="F28" s="67">
        <v>5</v>
      </c>
      <c r="G28" s="67"/>
      <c r="H28" s="67"/>
      <c r="I28" s="67"/>
      <c r="J28" s="67"/>
      <c r="K28" s="67"/>
      <c r="L28" s="67"/>
      <c r="M28" s="67"/>
      <c r="N28" s="67"/>
      <c r="O28" s="67"/>
      <c r="P28" s="68">
        <f t="shared" si="2"/>
        <v>5</v>
      </c>
      <c r="Q28" s="68"/>
      <c r="R28" s="68">
        <f t="shared" si="3"/>
        <v>1</v>
      </c>
    </row>
    <row r="29" spans="1:18" s="8" customFormat="1" x14ac:dyDescent="0.2">
      <c r="A29" s="5" t="s">
        <v>618</v>
      </c>
      <c r="B29" s="67" t="s">
        <v>620</v>
      </c>
      <c r="C29" s="5"/>
      <c r="D29" s="67"/>
      <c r="E29" s="67"/>
      <c r="F29" s="67"/>
      <c r="G29" s="67"/>
      <c r="H29" s="67"/>
      <c r="I29" s="67">
        <v>5</v>
      </c>
      <c r="J29" s="67"/>
      <c r="K29" s="67"/>
      <c r="L29" s="67"/>
      <c r="M29" s="67"/>
      <c r="N29" s="67"/>
      <c r="O29" s="67"/>
      <c r="P29" s="68">
        <f t="shared" si="2"/>
        <v>5</v>
      </c>
      <c r="Q29" s="68"/>
      <c r="R29" s="68">
        <f t="shared" si="3"/>
        <v>1</v>
      </c>
    </row>
    <row r="30" spans="1:18" s="8" customFormat="1" x14ac:dyDescent="0.2">
      <c r="A30" s="22" t="s">
        <v>217</v>
      </c>
      <c r="B30" s="58" t="s">
        <v>32</v>
      </c>
      <c r="C30" s="22" t="s">
        <v>35</v>
      </c>
      <c r="D30" s="61"/>
      <c r="E30" s="61"/>
      <c r="F30" s="61"/>
      <c r="G30" s="61">
        <v>2</v>
      </c>
      <c r="H30" s="61"/>
      <c r="I30" s="61"/>
      <c r="J30" s="61">
        <v>3</v>
      </c>
      <c r="K30" s="61"/>
      <c r="L30" s="61"/>
      <c r="M30" s="61"/>
      <c r="N30" s="61"/>
      <c r="O30" s="61"/>
      <c r="P30" s="53">
        <f t="shared" si="2"/>
        <v>5</v>
      </c>
      <c r="Q30" s="53"/>
      <c r="R30" s="53">
        <f t="shared" si="3"/>
        <v>2</v>
      </c>
    </row>
    <row r="31" spans="1:18" x14ac:dyDescent="0.2">
      <c r="A31" s="22" t="s">
        <v>685</v>
      </c>
      <c r="B31" s="58" t="s">
        <v>32</v>
      </c>
      <c r="C31" s="22" t="s">
        <v>35</v>
      </c>
      <c r="D31" s="61"/>
      <c r="E31" s="61"/>
      <c r="F31" s="61"/>
      <c r="G31" s="61"/>
      <c r="H31" s="61"/>
      <c r="I31" s="61"/>
      <c r="J31" s="61">
        <v>4</v>
      </c>
      <c r="K31" s="61"/>
      <c r="L31" s="61"/>
      <c r="M31" s="61"/>
      <c r="N31" s="61"/>
      <c r="O31" s="61"/>
      <c r="P31" s="53">
        <f t="shared" si="2"/>
        <v>4</v>
      </c>
      <c r="Q31" s="53"/>
      <c r="R31" s="53">
        <f t="shared" si="3"/>
        <v>1</v>
      </c>
    </row>
    <row r="32" spans="1:18" x14ac:dyDescent="0.2">
      <c r="A32" s="5" t="s">
        <v>617</v>
      </c>
      <c r="B32" s="67" t="s">
        <v>620</v>
      </c>
      <c r="C32" s="5"/>
      <c r="D32" s="67"/>
      <c r="E32" s="67"/>
      <c r="F32" s="67"/>
      <c r="G32" s="67"/>
      <c r="H32" s="67"/>
      <c r="I32" s="67">
        <v>3</v>
      </c>
      <c r="J32" s="67"/>
      <c r="K32" s="67"/>
      <c r="L32" s="67"/>
      <c r="M32" s="67"/>
      <c r="N32" s="67"/>
      <c r="O32" s="67"/>
      <c r="P32" s="68">
        <f t="shared" si="2"/>
        <v>3</v>
      </c>
      <c r="Q32" s="68"/>
      <c r="R32" s="68">
        <f t="shared" si="3"/>
        <v>1</v>
      </c>
    </row>
    <row r="33" spans="1:18" s="8" customFormat="1" x14ac:dyDescent="0.2">
      <c r="A33" s="21" t="s">
        <v>78</v>
      </c>
      <c r="B33" s="64" t="s">
        <v>32</v>
      </c>
      <c r="C33" s="17" t="s">
        <v>35</v>
      </c>
      <c r="D33" s="52"/>
      <c r="E33" s="52"/>
      <c r="F33" s="52"/>
      <c r="G33" s="52">
        <v>1</v>
      </c>
      <c r="H33" s="52"/>
      <c r="I33" s="52"/>
      <c r="J33" s="52">
        <v>2</v>
      </c>
      <c r="K33" s="52"/>
      <c r="L33" s="52"/>
      <c r="M33" s="52"/>
      <c r="N33" s="52"/>
      <c r="O33" s="52"/>
      <c r="P33" s="53">
        <f t="shared" si="2"/>
        <v>3</v>
      </c>
      <c r="Q33" s="53"/>
      <c r="R33" s="53">
        <f t="shared" si="3"/>
        <v>2</v>
      </c>
    </row>
    <row r="34" spans="1:18" s="8" customFormat="1" x14ac:dyDescent="0.2">
      <c r="A34" s="22" t="s">
        <v>468</v>
      </c>
      <c r="B34" s="64" t="s">
        <v>32</v>
      </c>
      <c r="C34" s="22" t="s">
        <v>503</v>
      </c>
      <c r="D34" s="61"/>
      <c r="E34" s="61">
        <v>1</v>
      </c>
      <c r="F34" s="61"/>
      <c r="G34" s="61"/>
      <c r="H34" s="61"/>
      <c r="I34" s="61"/>
      <c r="J34" s="61">
        <v>1</v>
      </c>
      <c r="K34" s="61"/>
      <c r="L34" s="61"/>
      <c r="M34" s="61"/>
      <c r="N34" s="61"/>
      <c r="O34" s="61"/>
      <c r="P34" s="53">
        <f t="shared" si="2"/>
        <v>2</v>
      </c>
      <c r="Q34" s="53"/>
      <c r="R34" s="53">
        <f t="shared" si="3"/>
        <v>2</v>
      </c>
    </row>
    <row r="35" spans="1:18" x14ac:dyDescent="0.2">
      <c r="A35" s="13" t="s">
        <v>536</v>
      </c>
      <c r="B35" s="67" t="s">
        <v>356</v>
      </c>
      <c r="C35" s="5"/>
      <c r="D35" s="67"/>
      <c r="E35" s="67"/>
      <c r="F35" s="67">
        <v>1</v>
      </c>
      <c r="G35" s="67"/>
      <c r="H35" s="67"/>
      <c r="I35" s="67"/>
      <c r="J35" s="67"/>
      <c r="K35" s="67"/>
      <c r="L35" s="67"/>
      <c r="M35" s="67"/>
      <c r="N35" s="67"/>
      <c r="O35" s="67"/>
      <c r="P35" s="68">
        <f t="shared" si="2"/>
        <v>1</v>
      </c>
      <c r="Q35" s="68"/>
      <c r="R35" s="68">
        <f t="shared" si="3"/>
        <v>1</v>
      </c>
    </row>
    <row r="36" spans="1:18" x14ac:dyDescent="0.2">
      <c r="A36" s="22" t="s">
        <v>616</v>
      </c>
      <c r="B36" s="61" t="s">
        <v>32</v>
      </c>
      <c r="C36" s="22" t="s">
        <v>619</v>
      </c>
      <c r="D36" s="61"/>
      <c r="E36" s="61"/>
      <c r="F36" s="61"/>
      <c r="G36" s="61"/>
      <c r="H36" s="61"/>
      <c r="I36" s="61">
        <v>1</v>
      </c>
      <c r="J36" s="61"/>
      <c r="K36" s="61"/>
      <c r="L36" s="61"/>
      <c r="M36" s="61"/>
      <c r="N36" s="61"/>
      <c r="O36" s="61"/>
      <c r="P36" s="53">
        <f t="shared" si="2"/>
        <v>1</v>
      </c>
      <c r="Q36" s="53"/>
      <c r="R36" s="53">
        <f t="shared" si="3"/>
        <v>1</v>
      </c>
    </row>
  </sheetData>
  <sortState xmlns:xlrd2="http://schemas.microsoft.com/office/spreadsheetml/2017/richdata2" ref="A5:R17">
    <sortCondition descending="1" ref="Q5:Q17"/>
    <sortCondition descending="1" ref="P5:P17"/>
  </sortState>
  <mergeCells count="3">
    <mergeCell ref="P1:P3"/>
    <mergeCell ref="Q1:Q3"/>
    <mergeCell ref="R1:R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8BEA9-F48E-4334-BF6B-1C44A420E59C}">
  <sheetPr>
    <pageSetUpPr fitToPage="1"/>
  </sheetPr>
  <dimension ref="A1:R14"/>
  <sheetViews>
    <sheetView showGridLines="0" workbookViewId="0">
      <selection activeCell="O5" sqref="O5"/>
    </sheetView>
  </sheetViews>
  <sheetFormatPr defaultRowHeight="11.25" x14ac:dyDescent="0.2"/>
  <cols>
    <col min="1" max="1" width="20.42578125" style="1" customWidth="1"/>
    <col min="2" max="16384" width="9.140625" style="1"/>
  </cols>
  <sheetData>
    <row r="1" spans="1:18" s="2" customFormat="1" ht="15" customHeight="1" x14ac:dyDescent="0.2">
      <c r="A1" s="27"/>
      <c r="B1" s="28"/>
      <c r="C1" s="28"/>
      <c r="D1" s="49">
        <v>44640</v>
      </c>
      <c r="E1" s="30" t="s">
        <v>393</v>
      </c>
      <c r="F1" s="30" t="s">
        <v>395</v>
      </c>
      <c r="G1" s="30" t="s">
        <v>397</v>
      </c>
      <c r="H1" s="25" t="s">
        <v>398</v>
      </c>
      <c r="I1" s="25" t="s">
        <v>399</v>
      </c>
      <c r="J1" s="25" t="s">
        <v>400</v>
      </c>
      <c r="K1" s="25" t="s">
        <v>401</v>
      </c>
      <c r="L1" s="25" t="s">
        <v>402</v>
      </c>
      <c r="M1" s="25" t="s">
        <v>403</v>
      </c>
      <c r="N1" s="25" t="s">
        <v>406</v>
      </c>
      <c r="O1" s="26" t="s">
        <v>407</v>
      </c>
      <c r="P1" s="242" t="s">
        <v>2</v>
      </c>
      <c r="Q1" s="245" t="s">
        <v>21</v>
      </c>
      <c r="R1" s="242" t="s">
        <v>3</v>
      </c>
    </row>
    <row r="2" spans="1:18" s="2" customFormat="1" ht="57.75" customHeight="1" x14ac:dyDescent="0.2">
      <c r="A2" s="29" t="s">
        <v>13</v>
      </c>
      <c r="B2" s="28"/>
      <c r="C2" s="28"/>
      <c r="D2" s="31" t="s">
        <v>388</v>
      </c>
      <c r="E2" s="31" t="s">
        <v>389</v>
      </c>
      <c r="F2" s="31" t="s">
        <v>394</v>
      </c>
      <c r="G2" s="31" t="s">
        <v>396</v>
      </c>
      <c r="H2" s="24" t="s">
        <v>1</v>
      </c>
      <c r="I2" s="24" t="s">
        <v>0</v>
      </c>
      <c r="J2" s="24" t="s">
        <v>405</v>
      </c>
      <c r="K2" s="24" t="s">
        <v>643</v>
      </c>
      <c r="L2" s="24" t="s">
        <v>405</v>
      </c>
      <c r="M2" s="24" t="s">
        <v>404</v>
      </c>
      <c r="N2" s="39" t="s">
        <v>408</v>
      </c>
      <c r="O2" s="40" t="s">
        <v>232</v>
      </c>
      <c r="P2" s="243"/>
      <c r="Q2" s="246"/>
      <c r="R2" s="243"/>
    </row>
    <row r="3" spans="1:18" s="2" customFormat="1" ht="12" x14ac:dyDescent="0.2">
      <c r="A3" s="34" t="s">
        <v>5</v>
      </c>
      <c r="B3" s="35" t="s">
        <v>31</v>
      </c>
      <c r="C3" s="36" t="s">
        <v>4</v>
      </c>
      <c r="D3" s="48">
        <v>1</v>
      </c>
      <c r="E3" s="48">
        <v>2</v>
      </c>
      <c r="F3" s="32">
        <v>3</v>
      </c>
      <c r="G3" s="32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33">
        <v>12</v>
      </c>
      <c r="P3" s="244"/>
      <c r="Q3" s="247"/>
      <c r="R3" s="244"/>
    </row>
    <row r="4" spans="1:18" ht="15" x14ac:dyDescent="0.25">
      <c r="A4" s="18" t="s">
        <v>29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8" x14ac:dyDescent="0.2">
      <c r="A5" s="37" t="s">
        <v>233</v>
      </c>
      <c r="B5" s="58" t="s">
        <v>32</v>
      </c>
      <c r="C5" s="12" t="s">
        <v>230</v>
      </c>
      <c r="D5" s="52">
        <v>1</v>
      </c>
      <c r="E5" s="52">
        <v>1</v>
      </c>
      <c r="F5" s="52"/>
      <c r="G5" s="52"/>
      <c r="H5" s="52"/>
      <c r="I5" s="52"/>
      <c r="J5" s="52"/>
      <c r="K5" s="52"/>
      <c r="L5" s="52"/>
      <c r="M5" s="52">
        <v>4</v>
      </c>
      <c r="N5" s="52"/>
      <c r="O5" s="52">
        <v>1</v>
      </c>
      <c r="P5" s="53">
        <f>SUM(D5:O5)</f>
        <v>7</v>
      </c>
      <c r="Q5" s="53"/>
      <c r="R5" s="53">
        <f>COUNT(D5:O5)</f>
        <v>4</v>
      </c>
    </row>
    <row r="6" spans="1:18" customFormat="1" ht="15" x14ac:dyDescent="0.25">
      <c r="A6" s="37"/>
      <c r="B6" s="58"/>
      <c r="C6" s="1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3">
        <f t="shared" ref="P6:P8" si="0">SUM(D6:O6)</f>
        <v>0</v>
      </c>
      <c r="Q6" s="53"/>
      <c r="R6" s="53">
        <f t="shared" ref="R6:R8" si="1">COUNT(D6:O6)</f>
        <v>0</v>
      </c>
    </row>
    <row r="7" spans="1:18" x14ac:dyDescent="0.2">
      <c r="A7" s="51"/>
      <c r="B7" s="58"/>
      <c r="C7" s="1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3">
        <f t="shared" si="0"/>
        <v>0</v>
      </c>
      <c r="Q7" s="53"/>
      <c r="R7" s="53">
        <f t="shared" si="1"/>
        <v>0</v>
      </c>
    </row>
    <row r="8" spans="1:18" x14ac:dyDescent="0.2">
      <c r="A8" s="11"/>
      <c r="B8" s="58"/>
      <c r="C8" s="1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3">
        <f t="shared" si="0"/>
        <v>0</v>
      </c>
      <c r="Q8" s="53"/>
      <c r="R8" s="53">
        <f t="shared" si="1"/>
        <v>0</v>
      </c>
    </row>
    <row r="9" spans="1:18" s="4" customFormat="1" ht="15" x14ac:dyDescent="0.25">
      <c r="A9" s="19"/>
      <c r="B9" s="56"/>
      <c r="C9" s="7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9"/>
    </row>
    <row r="10" spans="1:18" s="4" customFormat="1" ht="15" x14ac:dyDescent="0.25">
      <c r="A10" s="18" t="s">
        <v>30</v>
      </c>
      <c r="B10" s="55"/>
      <c r="C10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9"/>
      <c r="Q10" s="59"/>
      <c r="R10" s="59"/>
    </row>
    <row r="11" spans="1:18" s="9" customFormat="1" x14ac:dyDescent="0.2">
      <c r="A11" s="37" t="s">
        <v>254</v>
      </c>
      <c r="B11" s="58" t="s">
        <v>32</v>
      </c>
      <c r="C11" s="12" t="s">
        <v>255</v>
      </c>
      <c r="D11" s="52">
        <v>2</v>
      </c>
      <c r="E11" s="52">
        <v>2</v>
      </c>
      <c r="F11" s="52"/>
      <c r="G11" s="52"/>
      <c r="H11" s="52"/>
      <c r="I11" s="52">
        <v>2</v>
      </c>
      <c r="J11" s="52"/>
      <c r="K11" s="52"/>
      <c r="L11" s="52"/>
      <c r="M11" s="52">
        <v>1</v>
      </c>
      <c r="N11" s="52"/>
      <c r="O11" s="52"/>
      <c r="P11" s="53">
        <f>SUM(D11:O11)</f>
        <v>7</v>
      </c>
      <c r="Q11" s="53"/>
      <c r="R11" s="53">
        <f>COUNT(D11:O11)</f>
        <v>4</v>
      </c>
    </row>
    <row r="12" spans="1:18" s="9" customFormat="1" x14ac:dyDescent="0.2">
      <c r="A12" s="11" t="s">
        <v>469</v>
      </c>
      <c r="B12" s="58" t="s">
        <v>32</v>
      </c>
      <c r="C12" s="12" t="s">
        <v>504</v>
      </c>
      <c r="D12" s="52"/>
      <c r="E12" s="52">
        <v>3</v>
      </c>
      <c r="F12" s="52"/>
      <c r="G12" s="52"/>
      <c r="H12" s="52"/>
      <c r="I12" s="52">
        <v>1</v>
      </c>
      <c r="J12" s="52"/>
      <c r="K12" s="52"/>
      <c r="L12" s="52"/>
      <c r="M12" s="52">
        <v>3</v>
      </c>
      <c r="N12" s="52"/>
      <c r="O12" s="52"/>
      <c r="P12" s="53">
        <f t="shared" ref="P12:P14" si="2">SUM(D12:O12)</f>
        <v>7</v>
      </c>
      <c r="Q12" s="53"/>
      <c r="R12" s="53">
        <f t="shared" ref="R12:R14" si="3">COUNT(D12:O12)</f>
        <v>3</v>
      </c>
    </row>
    <row r="13" spans="1:18" x14ac:dyDescent="0.2">
      <c r="A13" s="11" t="s">
        <v>734</v>
      </c>
      <c r="B13" s="58" t="s">
        <v>32</v>
      </c>
      <c r="C13" s="12" t="s">
        <v>735</v>
      </c>
      <c r="D13" s="52"/>
      <c r="E13" s="52"/>
      <c r="F13" s="52"/>
      <c r="G13" s="52"/>
      <c r="H13" s="52"/>
      <c r="I13" s="52"/>
      <c r="J13" s="52"/>
      <c r="K13" s="52"/>
      <c r="L13" s="52"/>
      <c r="M13" s="52">
        <v>2</v>
      </c>
      <c r="N13" s="52"/>
      <c r="O13" s="52"/>
      <c r="P13" s="53">
        <f t="shared" si="2"/>
        <v>2</v>
      </c>
      <c r="Q13" s="53"/>
      <c r="R13" s="53">
        <f t="shared" si="3"/>
        <v>1</v>
      </c>
    </row>
    <row r="14" spans="1:18" x14ac:dyDescent="0.2">
      <c r="A14" s="11"/>
      <c r="B14" s="58"/>
      <c r="C14" s="1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3">
        <f t="shared" si="2"/>
        <v>0</v>
      </c>
      <c r="Q14" s="53"/>
      <c r="R14" s="53">
        <f t="shared" si="3"/>
        <v>0</v>
      </c>
    </row>
  </sheetData>
  <sortState xmlns:xlrd2="http://schemas.microsoft.com/office/spreadsheetml/2017/richdata2" ref="A5:P8">
    <sortCondition descending="1" ref="N5:N8"/>
  </sortState>
  <mergeCells count="3">
    <mergeCell ref="P1:P3"/>
    <mergeCell ref="Q1:Q3"/>
    <mergeCell ref="R1:R3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C0A25-4D5E-45D2-B146-A5AB34257039}">
  <sheetPr>
    <pageSetUpPr fitToPage="1"/>
  </sheetPr>
  <dimension ref="A1:R21"/>
  <sheetViews>
    <sheetView showGridLines="0" workbookViewId="0">
      <selection activeCell="A6" sqref="A6"/>
    </sheetView>
  </sheetViews>
  <sheetFormatPr defaultRowHeight="11.25" x14ac:dyDescent="0.2"/>
  <cols>
    <col min="1" max="1" width="23.42578125" style="1" customWidth="1"/>
    <col min="2" max="3" width="9.140625" style="1"/>
    <col min="4" max="4" width="9.85546875" style="1" bestFit="1" customWidth="1"/>
    <col min="5" max="16384" width="9.140625" style="1"/>
  </cols>
  <sheetData>
    <row r="1" spans="1:18" s="2" customFormat="1" ht="15" customHeight="1" x14ac:dyDescent="0.2">
      <c r="A1" s="27"/>
      <c r="B1" s="28"/>
      <c r="C1" s="28"/>
      <c r="D1" s="49">
        <v>44640</v>
      </c>
      <c r="E1" s="30" t="s">
        <v>393</v>
      </c>
      <c r="F1" s="30" t="s">
        <v>395</v>
      </c>
      <c r="G1" s="30" t="s">
        <v>397</v>
      </c>
      <c r="H1" s="25" t="s">
        <v>398</v>
      </c>
      <c r="I1" s="25" t="s">
        <v>399</v>
      </c>
      <c r="J1" s="25" t="s">
        <v>400</v>
      </c>
      <c r="K1" s="25" t="s">
        <v>401</v>
      </c>
      <c r="L1" s="25" t="s">
        <v>402</v>
      </c>
      <c r="M1" s="25" t="s">
        <v>403</v>
      </c>
      <c r="N1" s="25" t="s">
        <v>406</v>
      </c>
      <c r="O1" s="26" t="s">
        <v>407</v>
      </c>
      <c r="P1" s="242" t="s">
        <v>2</v>
      </c>
      <c r="Q1" s="245" t="s">
        <v>21</v>
      </c>
      <c r="R1" s="242" t="s">
        <v>3</v>
      </c>
    </row>
    <row r="2" spans="1:18" s="2" customFormat="1" ht="60.75" customHeight="1" x14ac:dyDescent="0.2">
      <c r="A2" s="29" t="s">
        <v>14</v>
      </c>
      <c r="B2" s="28"/>
      <c r="C2" s="28"/>
      <c r="D2" s="31" t="s">
        <v>388</v>
      </c>
      <c r="E2" s="31" t="s">
        <v>389</v>
      </c>
      <c r="F2" s="31" t="s">
        <v>394</v>
      </c>
      <c r="G2" s="31" t="s">
        <v>396</v>
      </c>
      <c r="H2" s="24" t="s">
        <v>1</v>
      </c>
      <c r="I2" s="24" t="s">
        <v>0</v>
      </c>
      <c r="J2" s="24" t="s">
        <v>405</v>
      </c>
      <c r="K2" s="24" t="s">
        <v>643</v>
      </c>
      <c r="L2" s="24" t="s">
        <v>405</v>
      </c>
      <c r="M2" s="24" t="s">
        <v>404</v>
      </c>
      <c r="N2" s="39" t="s">
        <v>408</v>
      </c>
      <c r="O2" s="40" t="s">
        <v>232</v>
      </c>
      <c r="P2" s="243"/>
      <c r="Q2" s="246"/>
      <c r="R2" s="243"/>
    </row>
    <row r="3" spans="1:18" s="2" customFormat="1" ht="12" x14ac:dyDescent="0.2">
      <c r="A3" s="34" t="s">
        <v>5</v>
      </c>
      <c r="B3" s="35" t="s">
        <v>31</v>
      </c>
      <c r="C3" s="36" t="s">
        <v>4</v>
      </c>
      <c r="D3" s="48">
        <v>1</v>
      </c>
      <c r="E3" s="48">
        <v>2</v>
      </c>
      <c r="F3" s="32">
        <v>3</v>
      </c>
      <c r="G3" s="32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33">
        <v>12</v>
      </c>
      <c r="P3" s="244"/>
      <c r="Q3" s="247"/>
      <c r="R3" s="244"/>
    </row>
    <row r="4" spans="1:18" ht="15" x14ac:dyDescent="0.25">
      <c r="A4" s="18" t="s">
        <v>29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</row>
    <row r="5" spans="1:18" x14ac:dyDescent="0.2">
      <c r="A5" s="105" t="s">
        <v>81</v>
      </c>
      <c r="B5" s="58" t="s">
        <v>32</v>
      </c>
      <c r="C5" s="12" t="s">
        <v>86</v>
      </c>
      <c r="D5" s="58">
        <v>3</v>
      </c>
      <c r="E5" s="58"/>
      <c r="F5" s="52">
        <v>2</v>
      </c>
      <c r="G5" s="52"/>
      <c r="H5" s="52">
        <v>3</v>
      </c>
      <c r="I5" s="52"/>
      <c r="J5" s="52"/>
      <c r="K5" s="52"/>
      <c r="L5" s="52">
        <v>3</v>
      </c>
      <c r="M5" s="52">
        <v>2</v>
      </c>
      <c r="N5" s="52">
        <v>2</v>
      </c>
      <c r="O5" s="52"/>
      <c r="P5" s="53">
        <f t="shared" ref="P5:P13" si="0">SUM(D5:O5)</f>
        <v>15</v>
      </c>
      <c r="Q5" s="53">
        <f>+P5</f>
        <v>15</v>
      </c>
      <c r="R5" s="53">
        <f t="shared" ref="R5:R13" si="1">COUNT(D5:O5)</f>
        <v>6</v>
      </c>
    </row>
    <row r="6" spans="1:18" customFormat="1" ht="13.5" customHeight="1" x14ac:dyDescent="0.25">
      <c r="A6" s="69" t="s">
        <v>307</v>
      </c>
      <c r="B6" s="52" t="s">
        <v>32</v>
      </c>
      <c r="C6" s="11" t="s">
        <v>86</v>
      </c>
      <c r="D6" s="52">
        <v>1</v>
      </c>
      <c r="E6" s="52"/>
      <c r="F6" s="52">
        <v>1</v>
      </c>
      <c r="G6" s="52"/>
      <c r="H6" s="52">
        <v>1</v>
      </c>
      <c r="I6" s="52">
        <v>2</v>
      </c>
      <c r="J6" s="52"/>
      <c r="K6" s="52"/>
      <c r="L6" s="52">
        <v>1</v>
      </c>
      <c r="M6" s="52">
        <v>3</v>
      </c>
      <c r="N6" s="52">
        <v>1</v>
      </c>
      <c r="O6" s="52"/>
      <c r="P6" s="53">
        <f t="shared" si="0"/>
        <v>10</v>
      </c>
      <c r="Q6" s="53">
        <f>+P6</f>
        <v>10</v>
      </c>
      <c r="R6" s="53">
        <f t="shared" si="1"/>
        <v>7</v>
      </c>
    </row>
    <row r="7" spans="1:18" s="8" customFormat="1" x14ac:dyDescent="0.2">
      <c r="A7" s="21" t="s">
        <v>390</v>
      </c>
      <c r="B7" s="58" t="s">
        <v>32</v>
      </c>
      <c r="C7" s="12" t="s">
        <v>84</v>
      </c>
      <c r="D7" s="58">
        <v>5</v>
      </c>
      <c r="E7" s="58"/>
      <c r="F7" s="52">
        <v>4</v>
      </c>
      <c r="G7" s="52"/>
      <c r="H7" s="52"/>
      <c r="I7" s="52"/>
      <c r="J7" s="52"/>
      <c r="K7" s="52"/>
      <c r="L7" s="52"/>
      <c r="M7" s="52"/>
      <c r="N7" s="52"/>
      <c r="O7" s="52"/>
      <c r="P7" s="53">
        <f t="shared" si="0"/>
        <v>9</v>
      </c>
      <c r="Q7" s="53"/>
      <c r="R7" s="53">
        <f t="shared" si="1"/>
        <v>2</v>
      </c>
    </row>
    <row r="8" spans="1:18" s="8" customFormat="1" x14ac:dyDescent="0.2">
      <c r="A8" s="78" t="s">
        <v>80</v>
      </c>
      <c r="B8" s="58" t="s">
        <v>32</v>
      </c>
      <c r="C8" s="12" t="s">
        <v>85</v>
      </c>
      <c r="D8" s="58">
        <v>4</v>
      </c>
      <c r="E8" s="58"/>
      <c r="F8" s="52"/>
      <c r="G8" s="52"/>
      <c r="H8" s="52"/>
      <c r="I8" s="52"/>
      <c r="J8" s="52"/>
      <c r="K8" s="52"/>
      <c r="L8" s="52">
        <v>2</v>
      </c>
      <c r="M8" s="52"/>
      <c r="N8" s="52"/>
      <c r="O8" s="52"/>
      <c r="P8" s="53">
        <f t="shared" si="0"/>
        <v>6</v>
      </c>
      <c r="Q8" s="53"/>
      <c r="R8" s="53">
        <f t="shared" si="1"/>
        <v>2</v>
      </c>
    </row>
    <row r="9" spans="1:18" s="8" customFormat="1" x14ac:dyDescent="0.2">
      <c r="A9" s="21" t="s">
        <v>606</v>
      </c>
      <c r="B9" s="52" t="s">
        <v>32</v>
      </c>
      <c r="C9" s="11" t="s">
        <v>36</v>
      </c>
      <c r="D9" s="52"/>
      <c r="E9" s="52"/>
      <c r="F9" s="52"/>
      <c r="G9" s="52"/>
      <c r="H9" s="52"/>
      <c r="I9" s="52">
        <v>3</v>
      </c>
      <c r="J9" s="52"/>
      <c r="K9" s="52"/>
      <c r="L9" s="52"/>
      <c r="M9" s="52"/>
      <c r="N9" s="52"/>
      <c r="O9" s="52">
        <v>3</v>
      </c>
      <c r="P9" s="53">
        <f t="shared" si="0"/>
        <v>6</v>
      </c>
      <c r="Q9" s="53"/>
      <c r="R9" s="53">
        <f t="shared" si="1"/>
        <v>2</v>
      </c>
    </row>
    <row r="10" spans="1:18" s="8" customFormat="1" x14ac:dyDescent="0.2">
      <c r="A10" s="21" t="s">
        <v>680</v>
      </c>
      <c r="B10" s="52" t="s">
        <v>32</v>
      </c>
      <c r="C10" s="11" t="s">
        <v>84</v>
      </c>
      <c r="D10" s="52"/>
      <c r="E10" s="52"/>
      <c r="F10" s="52"/>
      <c r="G10" s="52"/>
      <c r="H10" s="52"/>
      <c r="I10" s="52"/>
      <c r="J10" s="52"/>
      <c r="K10" s="52">
        <v>2</v>
      </c>
      <c r="L10" s="52"/>
      <c r="M10" s="52"/>
      <c r="N10" s="52"/>
      <c r="O10" s="52">
        <v>2</v>
      </c>
      <c r="P10" s="53">
        <f t="shared" si="0"/>
        <v>4</v>
      </c>
      <c r="Q10" s="53"/>
      <c r="R10" s="53">
        <f t="shared" si="1"/>
        <v>2</v>
      </c>
    </row>
    <row r="11" spans="1:18" s="8" customFormat="1" x14ac:dyDescent="0.2">
      <c r="A11" s="11" t="s">
        <v>392</v>
      </c>
      <c r="B11" s="52" t="s">
        <v>32</v>
      </c>
      <c r="C11" s="11" t="s">
        <v>391</v>
      </c>
      <c r="D11" s="52">
        <v>2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3">
        <f t="shared" si="0"/>
        <v>2</v>
      </c>
      <c r="Q11" s="53"/>
      <c r="R11" s="53">
        <f t="shared" si="1"/>
        <v>1</v>
      </c>
    </row>
    <row r="12" spans="1:18" s="8" customFormat="1" x14ac:dyDescent="0.2">
      <c r="A12" s="21" t="s">
        <v>704</v>
      </c>
      <c r="B12" s="52" t="s">
        <v>32</v>
      </c>
      <c r="C12" s="11" t="s">
        <v>705</v>
      </c>
      <c r="D12" s="52"/>
      <c r="E12" s="52"/>
      <c r="F12" s="52"/>
      <c r="G12" s="52"/>
      <c r="H12" s="52"/>
      <c r="I12" s="52"/>
      <c r="J12" s="52"/>
      <c r="K12" s="52"/>
      <c r="L12" s="52"/>
      <c r="M12" s="52">
        <v>1</v>
      </c>
      <c r="N12" s="52"/>
      <c r="O12" s="52"/>
      <c r="P12" s="53">
        <f t="shared" si="0"/>
        <v>1</v>
      </c>
      <c r="Q12" s="53"/>
      <c r="R12" s="53">
        <f t="shared" si="1"/>
        <v>1</v>
      </c>
    </row>
    <row r="13" spans="1:18" s="8" customFormat="1" x14ac:dyDescent="0.2">
      <c r="A13" s="17" t="s">
        <v>605</v>
      </c>
      <c r="B13" s="58" t="s">
        <v>32</v>
      </c>
      <c r="C13" s="12" t="s">
        <v>84</v>
      </c>
      <c r="D13" s="58"/>
      <c r="E13" s="58"/>
      <c r="F13" s="52"/>
      <c r="G13" s="52"/>
      <c r="H13" s="52"/>
      <c r="I13" s="52" t="s">
        <v>460</v>
      </c>
      <c r="J13" s="52"/>
      <c r="K13" s="52"/>
      <c r="L13" s="52"/>
      <c r="M13" s="52"/>
      <c r="N13" s="52"/>
      <c r="O13" s="52"/>
      <c r="P13" s="53">
        <f t="shared" si="0"/>
        <v>0</v>
      </c>
      <c r="Q13" s="53"/>
      <c r="R13" s="53">
        <f t="shared" si="1"/>
        <v>0</v>
      </c>
    </row>
    <row r="14" spans="1:18" s="4" customFormat="1" ht="15" x14ac:dyDescent="0.25">
      <c r="A14" s="19"/>
      <c r="B14" s="56"/>
      <c r="C14" s="7"/>
      <c r="D14" s="56"/>
      <c r="E14" s="56"/>
      <c r="F14" s="57"/>
      <c r="G14" s="57"/>
      <c r="H14" s="57"/>
      <c r="I14" s="56"/>
      <c r="J14" s="56"/>
      <c r="K14" s="56"/>
      <c r="L14" s="56"/>
      <c r="M14" s="56"/>
      <c r="N14" s="55"/>
      <c r="O14" s="55"/>
      <c r="P14" s="55"/>
      <c r="Q14" s="55"/>
      <c r="R14" s="55"/>
    </row>
    <row r="15" spans="1:18" s="4" customFormat="1" ht="15" x14ac:dyDescent="0.25">
      <c r="A15" s="18" t="s">
        <v>30</v>
      </c>
      <c r="B15" s="55"/>
      <c r="C1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9"/>
    </row>
    <row r="16" spans="1:18" x14ac:dyDescent="0.2">
      <c r="A16" s="86" t="s">
        <v>607</v>
      </c>
      <c r="B16" s="52" t="s">
        <v>32</v>
      </c>
      <c r="C16" s="6" t="s">
        <v>86</v>
      </c>
      <c r="D16" s="63"/>
      <c r="E16" s="63"/>
      <c r="F16" s="52"/>
      <c r="G16" s="52"/>
      <c r="H16" s="52">
        <v>2</v>
      </c>
      <c r="I16" s="52">
        <v>3</v>
      </c>
      <c r="J16" s="52"/>
      <c r="K16" s="52"/>
      <c r="L16" s="52">
        <v>4</v>
      </c>
      <c r="M16" s="52">
        <v>4</v>
      </c>
      <c r="N16" s="52">
        <v>3</v>
      </c>
      <c r="O16" s="52"/>
      <c r="P16" s="53">
        <f t="shared" ref="P16:P21" si="2">SUM(D16:O16)</f>
        <v>16</v>
      </c>
      <c r="Q16" s="53">
        <f>+P16</f>
        <v>16</v>
      </c>
      <c r="R16" s="53">
        <f t="shared" ref="R16:R21" si="3">COUNT(D16:O16)</f>
        <v>5</v>
      </c>
    </row>
    <row r="17" spans="1:18" x14ac:dyDescent="0.2">
      <c r="A17" s="11" t="s">
        <v>83</v>
      </c>
      <c r="B17" s="58" t="s">
        <v>32</v>
      </c>
      <c r="C17" s="12" t="s">
        <v>84</v>
      </c>
      <c r="D17" s="58">
        <v>3</v>
      </c>
      <c r="E17" s="58"/>
      <c r="F17" s="52">
        <v>5</v>
      </c>
      <c r="G17" s="52">
        <v>1</v>
      </c>
      <c r="H17" s="52"/>
      <c r="I17" s="52">
        <v>2</v>
      </c>
      <c r="J17" s="52"/>
      <c r="K17" s="52">
        <v>1</v>
      </c>
      <c r="L17" s="52"/>
      <c r="M17" s="52"/>
      <c r="N17" s="52"/>
      <c r="O17" s="52">
        <v>1</v>
      </c>
      <c r="P17" s="53">
        <f t="shared" si="2"/>
        <v>13</v>
      </c>
      <c r="Q17" s="53">
        <f>+P17</f>
        <v>13</v>
      </c>
      <c r="R17" s="53">
        <f t="shared" si="3"/>
        <v>6</v>
      </c>
    </row>
    <row r="18" spans="1:18" x14ac:dyDescent="0.2">
      <c r="A18" s="12" t="s">
        <v>234</v>
      </c>
      <c r="B18" s="58" t="s">
        <v>32</v>
      </c>
      <c r="C18" s="12" t="s">
        <v>85</v>
      </c>
      <c r="D18" s="58">
        <v>1</v>
      </c>
      <c r="E18" s="58"/>
      <c r="F18" s="52"/>
      <c r="G18" s="52"/>
      <c r="H18" s="52"/>
      <c r="I18" s="52"/>
      <c r="J18" s="52"/>
      <c r="K18" s="52"/>
      <c r="L18" s="52">
        <v>5</v>
      </c>
      <c r="M18" s="52">
        <v>5</v>
      </c>
      <c r="N18" s="52"/>
      <c r="O18" s="52"/>
      <c r="P18" s="53">
        <f t="shared" si="2"/>
        <v>11</v>
      </c>
      <c r="Q18" s="53"/>
      <c r="R18" s="53">
        <f t="shared" si="3"/>
        <v>3</v>
      </c>
    </row>
    <row r="19" spans="1:18" s="9" customFormat="1" x14ac:dyDescent="0.2">
      <c r="A19" s="11" t="s">
        <v>82</v>
      </c>
      <c r="B19" s="58" t="s">
        <v>32</v>
      </c>
      <c r="C19" s="12" t="s">
        <v>87</v>
      </c>
      <c r="D19" s="58">
        <v>2</v>
      </c>
      <c r="E19" s="58"/>
      <c r="F19" s="52">
        <v>3</v>
      </c>
      <c r="G19" s="52"/>
      <c r="H19" s="52"/>
      <c r="I19" s="52">
        <v>1</v>
      </c>
      <c r="J19" s="52"/>
      <c r="K19" s="52">
        <v>3</v>
      </c>
      <c r="L19" s="52"/>
      <c r="M19" s="52"/>
      <c r="N19" s="52"/>
      <c r="O19" s="52"/>
      <c r="P19" s="53">
        <f t="shared" si="2"/>
        <v>9</v>
      </c>
      <c r="Q19" s="53"/>
      <c r="R19" s="53">
        <f t="shared" si="3"/>
        <v>4</v>
      </c>
    </row>
    <row r="20" spans="1:18" s="8" customFormat="1" x14ac:dyDescent="0.2">
      <c r="A20" s="5"/>
      <c r="B20" s="54"/>
      <c r="C20" s="5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53">
        <f t="shared" si="2"/>
        <v>0</v>
      </c>
      <c r="Q20" s="68"/>
      <c r="R20" s="53">
        <f t="shared" si="3"/>
        <v>0</v>
      </c>
    </row>
    <row r="21" spans="1:18" s="8" customFormat="1" x14ac:dyDescent="0.2">
      <c r="A21" s="5"/>
      <c r="B21" s="54"/>
      <c r="C21" s="5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53">
        <f t="shared" si="2"/>
        <v>0</v>
      </c>
      <c r="Q21" s="68"/>
      <c r="R21" s="53">
        <f t="shared" si="3"/>
        <v>0</v>
      </c>
    </row>
  </sheetData>
  <sortState xmlns:xlrd2="http://schemas.microsoft.com/office/spreadsheetml/2017/richdata2" ref="A5:R13">
    <sortCondition descending="1" ref="Q5:Q13"/>
    <sortCondition descending="1" ref="P5:P13"/>
  </sortState>
  <mergeCells count="3">
    <mergeCell ref="P1:P3"/>
    <mergeCell ref="Q1:Q3"/>
    <mergeCell ref="R1:R3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DA34-9630-477C-B940-123CFC9DBF64}">
  <sheetPr>
    <pageSetUpPr fitToPage="1"/>
  </sheetPr>
  <dimension ref="A1:R149"/>
  <sheetViews>
    <sheetView showGridLines="0" topLeftCell="A42" workbookViewId="0">
      <selection activeCell="A54" sqref="A54"/>
    </sheetView>
  </sheetViews>
  <sheetFormatPr defaultRowHeight="11.25" x14ac:dyDescent="0.2"/>
  <cols>
    <col min="1" max="1" width="24.140625" style="1" customWidth="1"/>
    <col min="2" max="2" width="6.28515625" style="65" customWidth="1"/>
    <col min="3" max="16384" width="9.140625" style="1"/>
  </cols>
  <sheetData>
    <row r="1" spans="1:18" s="43" customFormat="1" ht="15" customHeight="1" x14ac:dyDescent="0.2">
      <c r="A1" s="41"/>
      <c r="B1" s="72"/>
      <c r="C1" s="42"/>
      <c r="D1" s="49">
        <v>44640</v>
      </c>
      <c r="E1" s="30" t="s">
        <v>393</v>
      </c>
      <c r="F1" s="30" t="s">
        <v>395</v>
      </c>
      <c r="G1" s="30" t="s">
        <v>397</v>
      </c>
      <c r="H1" s="25" t="s">
        <v>398</v>
      </c>
      <c r="I1" s="25" t="s">
        <v>399</v>
      </c>
      <c r="J1" s="25" t="s">
        <v>400</v>
      </c>
      <c r="K1" s="25" t="s">
        <v>401</v>
      </c>
      <c r="L1" s="25" t="s">
        <v>402</v>
      </c>
      <c r="M1" s="25" t="s">
        <v>403</v>
      </c>
      <c r="N1" s="25" t="s">
        <v>406</v>
      </c>
      <c r="O1" s="26" t="s">
        <v>407</v>
      </c>
      <c r="P1" s="242" t="s">
        <v>2</v>
      </c>
      <c r="Q1" s="245" t="s">
        <v>21</v>
      </c>
      <c r="R1" s="242" t="s">
        <v>3</v>
      </c>
    </row>
    <row r="2" spans="1:18" s="43" customFormat="1" ht="60" customHeight="1" x14ac:dyDescent="0.2">
      <c r="A2" s="44" t="s">
        <v>27</v>
      </c>
      <c r="B2" s="72"/>
      <c r="C2" s="42"/>
      <c r="D2" s="31" t="s">
        <v>388</v>
      </c>
      <c r="E2" s="31" t="s">
        <v>389</v>
      </c>
      <c r="F2" s="31" t="s">
        <v>394</v>
      </c>
      <c r="G2" s="31" t="s">
        <v>396</v>
      </c>
      <c r="H2" s="24" t="s">
        <v>1</v>
      </c>
      <c r="I2" s="24" t="s">
        <v>0</v>
      </c>
      <c r="J2" s="24" t="s">
        <v>405</v>
      </c>
      <c r="K2" s="24" t="s">
        <v>643</v>
      </c>
      <c r="L2" s="24" t="s">
        <v>405</v>
      </c>
      <c r="M2" s="24" t="s">
        <v>404</v>
      </c>
      <c r="N2" s="39" t="s">
        <v>408</v>
      </c>
      <c r="O2" s="40" t="s">
        <v>232</v>
      </c>
      <c r="P2" s="243"/>
      <c r="Q2" s="246"/>
      <c r="R2" s="243"/>
    </row>
    <row r="3" spans="1:18" s="43" customFormat="1" ht="12" x14ac:dyDescent="0.2">
      <c r="A3" s="45" t="s">
        <v>5</v>
      </c>
      <c r="B3" s="46" t="s">
        <v>31</v>
      </c>
      <c r="C3" s="47" t="s">
        <v>4</v>
      </c>
      <c r="D3" s="48">
        <v>1</v>
      </c>
      <c r="E3" s="48">
        <v>2</v>
      </c>
      <c r="F3" s="32">
        <v>3</v>
      </c>
      <c r="G3" s="32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33">
        <v>12</v>
      </c>
      <c r="P3" s="244"/>
      <c r="Q3" s="247"/>
      <c r="R3" s="244"/>
    </row>
    <row r="4" spans="1:18" ht="15" x14ac:dyDescent="0.25">
      <c r="A4" s="18" t="s">
        <v>29</v>
      </c>
      <c r="B4" s="55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8" x14ac:dyDescent="0.2">
      <c r="A5" s="86" t="s">
        <v>282</v>
      </c>
      <c r="B5" s="52" t="s">
        <v>32</v>
      </c>
      <c r="C5" s="11" t="s">
        <v>321</v>
      </c>
      <c r="D5" s="52">
        <v>10</v>
      </c>
      <c r="E5" s="52">
        <v>6</v>
      </c>
      <c r="F5" s="52"/>
      <c r="G5" s="52"/>
      <c r="H5" s="52">
        <v>10</v>
      </c>
      <c r="I5" s="52">
        <v>13</v>
      </c>
      <c r="J5" s="52"/>
      <c r="K5" s="52">
        <v>1</v>
      </c>
      <c r="L5" s="52"/>
      <c r="M5" s="52">
        <v>16</v>
      </c>
      <c r="N5" s="52">
        <v>1</v>
      </c>
      <c r="O5" s="52">
        <v>12</v>
      </c>
      <c r="P5" s="53">
        <f t="shared" ref="P5:P50" si="0">SUM(D5:O5)</f>
        <v>69</v>
      </c>
      <c r="Q5" s="53">
        <f>+P5-N5</f>
        <v>68</v>
      </c>
      <c r="R5" s="53">
        <f t="shared" ref="R5:R50" si="1">COUNT(D5:O5)</f>
        <v>8</v>
      </c>
    </row>
    <row r="6" spans="1:18" s="8" customFormat="1" x14ac:dyDescent="0.2">
      <c r="A6" s="11" t="s">
        <v>88</v>
      </c>
      <c r="B6" s="52" t="s">
        <v>32</v>
      </c>
      <c r="C6" s="11" t="s">
        <v>100</v>
      </c>
      <c r="D6" s="52">
        <v>20</v>
      </c>
      <c r="E6" s="52"/>
      <c r="F6" s="52"/>
      <c r="G6" s="52"/>
      <c r="H6" s="52">
        <v>14</v>
      </c>
      <c r="I6" s="52" t="s">
        <v>614</v>
      </c>
      <c r="J6" s="52">
        <v>3</v>
      </c>
      <c r="K6" s="52"/>
      <c r="L6" s="52"/>
      <c r="M6" s="52">
        <v>13</v>
      </c>
      <c r="N6" s="52">
        <v>5</v>
      </c>
      <c r="O6" s="52">
        <v>2</v>
      </c>
      <c r="P6" s="53">
        <f t="shared" si="0"/>
        <v>57</v>
      </c>
      <c r="Q6" s="53">
        <f>+P6</f>
        <v>57</v>
      </c>
      <c r="R6" s="53">
        <f t="shared" si="1"/>
        <v>6</v>
      </c>
    </row>
    <row r="7" spans="1:18" s="8" customFormat="1" x14ac:dyDescent="0.2">
      <c r="A7" s="11" t="s">
        <v>239</v>
      </c>
      <c r="B7" s="52" t="s">
        <v>32</v>
      </c>
      <c r="C7" s="11" t="s">
        <v>250</v>
      </c>
      <c r="D7" s="52">
        <v>4</v>
      </c>
      <c r="E7" s="52">
        <v>11</v>
      </c>
      <c r="F7" s="52"/>
      <c r="G7" s="52"/>
      <c r="H7" s="52"/>
      <c r="I7" s="52">
        <v>14</v>
      </c>
      <c r="J7" s="52"/>
      <c r="K7" s="52">
        <v>7</v>
      </c>
      <c r="L7" s="52"/>
      <c r="M7" s="52">
        <v>8</v>
      </c>
      <c r="N7" s="52"/>
      <c r="O7" s="52">
        <v>9</v>
      </c>
      <c r="P7" s="53">
        <f t="shared" si="0"/>
        <v>53</v>
      </c>
      <c r="Q7" s="53">
        <f>+P7</f>
        <v>53</v>
      </c>
      <c r="R7" s="53">
        <f t="shared" si="1"/>
        <v>6</v>
      </c>
    </row>
    <row r="8" spans="1:18" x14ac:dyDescent="0.2">
      <c r="A8" s="11" t="s">
        <v>431</v>
      </c>
      <c r="B8" s="52" t="s">
        <v>32</v>
      </c>
      <c r="C8" s="11" t="s">
        <v>43</v>
      </c>
      <c r="D8" s="52">
        <v>18</v>
      </c>
      <c r="E8" s="52"/>
      <c r="F8" s="52">
        <v>8</v>
      </c>
      <c r="G8" s="52">
        <v>4</v>
      </c>
      <c r="H8" s="52"/>
      <c r="I8" s="52">
        <v>9</v>
      </c>
      <c r="J8" s="52"/>
      <c r="K8" s="52"/>
      <c r="L8" s="52"/>
      <c r="M8" s="52">
        <v>10</v>
      </c>
      <c r="N8" s="52"/>
      <c r="O8" s="52"/>
      <c r="P8" s="53">
        <f t="shared" si="0"/>
        <v>49</v>
      </c>
      <c r="Q8" s="53">
        <f>+P8</f>
        <v>49</v>
      </c>
      <c r="R8" s="53">
        <f t="shared" si="1"/>
        <v>5</v>
      </c>
    </row>
    <row r="9" spans="1:18" s="8" customFormat="1" x14ac:dyDescent="0.2">
      <c r="A9" s="11" t="s">
        <v>319</v>
      </c>
      <c r="B9" s="52" t="s">
        <v>32</v>
      </c>
      <c r="C9" s="11" t="s">
        <v>353</v>
      </c>
      <c r="D9" s="52">
        <v>14</v>
      </c>
      <c r="E9" s="52"/>
      <c r="F9" s="52">
        <v>2</v>
      </c>
      <c r="G9" s="52"/>
      <c r="H9" s="52">
        <v>3</v>
      </c>
      <c r="I9" s="52">
        <v>10</v>
      </c>
      <c r="J9" s="52"/>
      <c r="K9" s="52">
        <v>6</v>
      </c>
      <c r="L9" s="52"/>
      <c r="M9" s="52">
        <v>4</v>
      </c>
      <c r="N9" s="52"/>
      <c r="O9" s="52">
        <v>3</v>
      </c>
      <c r="P9" s="53">
        <f t="shared" si="0"/>
        <v>42</v>
      </c>
      <c r="Q9" s="53">
        <f>+P9</f>
        <v>42</v>
      </c>
      <c r="R9" s="53">
        <f t="shared" si="1"/>
        <v>7</v>
      </c>
    </row>
    <row r="10" spans="1:18" x14ac:dyDescent="0.2">
      <c r="A10" s="11" t="s">
        <v>172</v>
      </c>
      <c r="B10" s="52" t="s">
        <v>32</v>
      </c>
      <c r="C10" s="11" t="s">
        <v>192</v>
      </c>
      <c r="D10" s="52"/>
      <c r="E10" s="52">
        <v>9</v>
      </c>
      <c r="F10" s="52"/>
      <c r="G10" s="52"/>
      <c r="H10" s="52"/>
      <c r="I10" s="52">
        <v>15</v>
      </c>
      <c r="J10" s="52"/>
      <c r="K10" s="52"/>
      <c r="L10" s="52">
        <v>4</v>
      </c>
      <c r="M10" s="52">
        <v>9</v>
      </c>
      <c r="N10" s="52">
        <v>4</v>
      </c>
      <c r="O10" s="52"/>
      <c r="P10" s="53">
        <f t="shared" si="0"/>
        <v>41</v>
      </c>
      <c r="Q10" s="53">
        <f>+P10</f>
        <v>41</v>
      </c>
      <c r="R10" s="53">
        <f t="shared" si="1"/>
        <v>5</v>
      </c>
    </row>
    <row r="11" spans="1:18" s="8" customFormat="1" x14ac:dyDescent="0.2">
      <c r="A11" s="11" t="s">
        <v>90</v>
      </c>
      <c r="B11" s="52" t="s">
        <v>32</v>
      </c>
      <c r="C11" s="11" t="s">
        <v>103</v>
      </c>
      <c r="D11" s="52">
        <v>15</v>
      </c>
      <c r="E11" s="52">
        <v>2</v>
      </c>
      <c r="F11" s="52"/>
      <c r="G11" s="52">
        <v>5</v>
      </c>
      <c r="H11" s="52">
        <v>4</v>
      </c>
      <c r="I11" s="52">
        <v>3</v>
      </c>
      <c r="J11" s="52">
        <v>1</v>
      </c>
      <c r="K11" s="52">
        <v>3</v>
      </c>
      <c r="L11" s="52">
        <v>3</v>
      </c>
      <c r="M11" s="52"/>
      <c r="N11" s="52">
        <v>3</v>
      </c>
      <c r="O11" s="52">
        <v>4</v>
      </c>
      <c r="P11" s="53">
        <f t="shared" si="0"/>
        <v>43</v>
      </c>
      <c r="Q11" s="53">
        <f>+P11-E11-J11-N11</f>
        <v>37</v>
      </c>
      <c r="R11" s="53">
        <f t="shared" si="1"/>
        <v>10</v>
      </c>
    </row>
    <row r="12" spans="1:18" x14ac:dyDescent="0.2">
      <c r="A12" s="11" t="s">
        <v>91</v>
      </c>
      <c r="B12" s="52" t="s">
        <v>32</v>
      </c>
      <c r="C12" s="11" t="s">
        <v>104</v>
      </c>
      <c r="D12" s="52">
        <v>2</v>
      </c>
      <c r="E12" s="52">
        <v>3</v>
      </c>
      <c r="F12" s="52"/>
      <c r="G12" s="52">
        <v>3</v>
      </c>
      <c r="H12" s="52"/>
      <c r="I12" s="52">
        <v>8</v>
      </c>
      <c r="J12" s="52">
        <v>2</v>
      </c>
      <c r="K12" s="52">
        <v>2</v>
      </c>
      <c r="L12" s="52">
        <v>1</v>
      </c>
      <c r="M12" s="52"/>
      <c r="N12" s="52">
        <v>2</v>
      </c>
      <c r="O12" s="52">
        <v>5</v>
      </c>
      <c r="P12" s="53">
        <f t="shared" si="0"/>
        <v>28</v>
      </c>
      <c r="Q12" s="53">
        <f>+P12-L12-N12</f>
        <v>25</v>
      </c>
      <c r="R12" s="53">
        <f t="shared" si="1"/>
        <v>9</v>
      </c>
    </row>
    <row r="13" spans="1:18" x14ac:dyDescent="0.2">
      <c r="A13" s="11" t="s">
        <v>181</v>
      </c>
      <c r="B13" s="52" t="s">
        <v>32</v>
      </c>
      <c r="C13" s="11" t="s">
        <v>191</v>
      </c>
      <c r="D13" s="52">
        <v>17</v>
      </c>
      <c r="E13" s="52"/>
      <c r="F13" s="52">
        <v>13</v>
      </c>
      <c r="G13" s="52"/>
      <c r="H13" s="52">
        <v>9</v>
      </c>
      <c r="I13" s="52">
        <v>6</v>
      </c>
      <c r="J13" s="52"/>
      <c r="K13" s="52"/>
      <c r="L13" s="52"/>
      <c r="M13" s="52"/>
      <c r="N13" s="52"/>
      <c r="O13" s="52"/>
      <c r="P13" s="53">
        <f t="shared" si="0"/>
        <v>45</v>
      </c>
      <c r="Q13" s="53"/>
      <c r="R13" s="53">
        <f t="shared" si="1"/>
        <v>4</v>
      </c>
    </row>
    <row r="14" spans="1:18" x14ac:dyDescent="0.2">
      <c r="A14" s="11" t="s">
        <v>584</v>
      </c>
      <c r="B14" s="52" t="s">
        <v>32</v>
      </c>
      <c r="C14" s="11" t="s">
        <v>598</v>
      </c>
      <c r="D14" s="52"/>
      <c r="E14" s="52"/>
      <c r="F14" s="52"/>
      <c r="G14" s="52">
        <v>2</v>
      </c>
      <c r="H14" s="52"/>
      <c r="I14" s="52">
        <v>12</v>
      </c>
      <c r="J14" s="52"/>
      <c r="K14" s="52">
        <v>9</v>
      </c>
      <c r="L14" s="52"/>
      <c r="M14" s="52">
        <v>7</v>
      </c>
      <c r="N14" s="52"/>
      <c r="O14" s="52">
        <v>7</v>
      </c>
      <c r="P14" s="53">
        <f t="shared" si="0"/>
        <v>37</v>
      </c>
      <c r="Q14" s="53"/>
      <c r="R14" s="53">
        <f t="shared" si="1"/>
        <v>5</v>
      </c>
    </row>
    <row r="15" spans="1:18" x14ac:dyDescent="0.2">
      <c r="A15" s="5" t="s">
        <v>182</v>
      </c>
      <c r="B15" s="67" t="s">
        <v>356</v>
      </c>
      <c r="C15" s="5"/>
      <c r="D15" s="67">
        <v>19</v>
      </c>
      <c r="E15" s="67"/>
      <c r="F15" s="67">
        <v>12</v>
      </c>
      <c r="G15" s="67"/>
      <c r="H15" s="67">
        <v>5</v>
      </c>
      <c r="I15" s="67"/>
      <c r="J15" s="67"/>
      <c r="K15" s="67"/>
      <c r="L15" s="67"/>
      <c r="M15" s="67"/>
      <c r="N15" s="67"/>
      <c r="O15" s="67"/>
      <c r="P15" s="68">
        <f t="shared" si="0"/>
        <v>36</v>
      </c>
      <c r="Q15" s="68"/>
      <c r="R15" s="68">
        <f t="shared" si="1"/>
        <v>3</v>
      </c>
    </row>
    <row r="16" spans="1:18" s="8" customFormat="1" x14ac:dyDescent="0.2">
      <c r="A16" s="12" t="s">
        <v>665</v>
      </c>
      <c r="B16" s="58" t="s">
        <v>32</v>
      </c>
      <c r="C16" s="12" t="s">
        <v>677</v>
      </c>
      <c r="D16" s="58"/>
      <c r="E16" s="58"/>
      <c r="F16" s="58"/>
      <c r="G16" s="58"/>
      <c r="H16" s="58">
        <v>8</v>
      </c>
      <c r="I16" s="58"/>
      <c r="J16" s="58"/>
      <c r="K16" s="58"/>
      <c r="L16" s="58"/>
      <c r="M16" s="58">
        <v>15</v>
      </c>
      <c r="N16" s="58"/>
      <c r="O16" s="58">
        <v>11</v>
      </c>
      <c r="P16" s="53">
        <f t="shared" si="0"/>
        <v>34</v>
      </c>
      <c r="Q16" s="53"/>
      <c r="R16" s="53">
        <f t="shared" si="1"/>
        <v>3</v>
      </c>
    </row>
    <row r="17" spans="1:18" x14ac:dyDescent="0.2">
      <c r="A17" s="11" t="s">
        <v>369</v>
      </c>
      <c r="B17" s="52" t="s">
        <v>32</v>
      </c>
      <c r="C17" s="11" t="s">
        <v>370</v>
      </c>
      <c r="D17" s="52"/>
      <c r="E17" s="52">
        <v>4</v>
      </c>
      <c r="F17" s="52"/>
      <c r="G17" s="52"/>
      <c r="H17" s="52"/>
      <c r="I17" s="52">
        <v>7</v>
      </c>
      <c r="J17" s="52"/>
      <c r="K17" s="52">
        <v>8</v>
      </c>
      <c r="L17" s="52"/>
      <c r="M17" s="52">
        <v>6</v>
      </c>
      <c r="N17" s="52"/>
      <c r="O17" s="52">
        <v>8</v>
      </c>
      <c r="P17" s="53">
        <f t="shared" si="0"/>
        <v>33</v>
      </c>
      <c r="Q17" s="53"/>
      <c r="R17" s="53">
        <f t="shared" si="1"/>
        <v>5</v>
      </c>
    </row>
    <row r="18" spans="1:18" x14ac:dyDescent="0.2">
      <c r="A18" s="11" t="s">
        <v>89</v>
      </c>
      <c r="B18" s="52" t="s">
        <v>32</v>
      </c>
      <c r="C18" s="11" t="s">
        <v>101</v>
      </c>
      <c r="D18" s="52">
        <v>9</v>
      </c>
      <c r="E18" s="52">
        <v>7</v>
      </c>
      <c r="F18" s="52">
        <v>6</v>
      </c>
      <c r="G18" s="52"/>
      <c r="H18" s="52"/>
      <c r="I18" s="52">
        <v>11</v>
      </c>
      <c r="J18" s="52"/>
      <c r="K18" s="52"/>
      <c r="L18" s="52"/>
      <c r="M18" s="52"/>
      <c r="N18" s="52"/>
      <c r="O18" s="52"/>
      <c r="P18" s="53">
        <f t="shared" si="0"/>
        <v>33</v>
      </c>
      <c r="Q18" s="53"/>
      <c r="R18" s="53">
        <f t="shared" si="1"/>
        <v>4</v>
      </c>
    </row>
    <row r="19" spans="1:18" x14ac:dyDescent="0.2">
      <c r="A19" s="11" t="s">
        <v>171</v>
      </c>
      <c r="B19" s="52" t="s">
        <v>32</v>
      </c>
      <c r="C19" s="11" t="s">
        <v>190</v>
      </c>
      <c r="D19" s="52"/>
      <c r="E19" s="52"/>
      <c r="F19" s="52">
        <v>14</v>
      </c>
      <c r="G19" s="52"/>
      <c r="H19" s="52"/>
      <c r="I19" s="52"/>
      <c r="J19" s="52"/>
      <c r="K19" s="52"/>
      <c r="L19" s="52"/>
      <c r="M19" s="52">
        <v>14</v>
      </c>
      <c r="N19" s="52"/>
      <c r="O19" s="52"/>
      <c r="P19" s="53">
        <f t="shared" si="0"/>
        <v>28</v>
      </c>
      <c r="Q19" s="53"/>
      <c r="R19" s="53">
        <f t="shared" si="1"/>
        <v>2</v>
      </c>
    </row>
    <row r="20" spans="1:18" s="8" customFormat="1" x14ac:dyDescent="0.2">
      <c r="A20" s="12" t="s">
        <v>663</v>
      </c>
      <c r="B20" s="58" t="s">
        <v>32</v>
      </c>
      <c r="C20" s="12" t="s">
        <v>516</v>
      </c>
      <c r="D20" s="58"/>
      <c r="E20" s="58"/>
      <c r="F20" s="58"/>
      <c r="G20" s="58"/>
      <c r="H20" s="58">
        <v>12</v>
      </c>
      <c r="I20" s="58"/>
      <c r="J20" s="58"/>
      <c r="K20" s="58">
        <v>4</v>
      </c>
      <c r="L20" s="58"/>
      <c r="M20" s="58">
        <v>12</v>
      </c>
      <c r="N20" s="58"/>
      <c r="O20" s="58"/>
      <c r="P20" s="53">
        <f t="shared" si="0"/>
        <v>28</v>
      </c>
      <c r="Q20" s="53"/>
      <c r="R20" s="53">
        <f t="shared" si="1"/>
        <v>3</v>
      </c>
    </row>
    <row r="21" spans="1:18" s="8" customFormat="1" ht="15" x14ac:dyDescent="0.25">
      <c r="A21" s="22" t="s">
        <v>474</v>
      </c>
      <c r="B21" s="58" t="s">
        <v>32</v>
      </c>
      <c r="C21" s="12" t="s">
        <v>507</v>
      </c>
      <c r="D21" s="52"/>
      <c r="E21" s="52">
        <v>10</v>
      </c>
      <c r="F21" s="52">
        <v>11</v>
      </c>
      <c r="G21" s="58"/>
      <c r="H21" s="58"/>
      <c r="I21" s="58"/>
      <c r="J21" s="58"/>
      <c r="K21" s="58"/>
      <c r="L21" s="61">
        <v>5</v>
      </c>
      <c r="M21" s="66"/>
      <c r="N21" s="66"/>
      <c r="O21" s="66"/>
      <c r="P21" s="53">
        <f t="shared" si="0"/>
        <v>26</v>
      </c>
      <c r="Q21" s="53"/>
      <c r="R21" s="53">
        <f t="shared" si="1"/>
        <v>3</v>
      </c>
    </row>
    <row r="22" spans="1:18" x14ac:dyDescent="0.2">
      <c r="A22" s="11" t="s">
        <v>344</v>
      </c>
      <c r="B22" s="52" t="s">
        <v>32</v>
      </c>
      <c r="C22" s="11" t="s">
        <v>191</v>
      </c>
      <c r="D22" s="52">
        <v>11</v>
      </c>
      <c r="E22" s="52"/>
      <c r="F22" s="52">
        <v>1</v>
      </c>
      <c r="G22" s="52"/>
      <c r="H22" s="52">
        <v>6</v>
      </c>
      <c r="I22" s="52">
        <v>2</v>
      </c>
      <c r="J22" s="52"/>
      <c r="K22" s="52"/>
      <c r="L22" s="52"/>
      <c r="M22" s="52"/>
      <c r="N22" s="52"/>
      <c r="O22" s="52"/>
      <c r="P22" s="53">
        <f t="shared" si="0"/>
        <v>20</v>
      </c>
      <c r="Q22" s="53"/>
      <c r="R22" s="53">
        <f t="shared" si="1"/>
        <v>4</v>
      </c>
    </row>
    <row r="23" spans="1:18" s="8" customFormat="1" x14ac:dyDescent="0.2">
      <c r="A23" s="15" t="s">
        <v>432</v>
      </c>
      <c r="B23" s="54" t="s">
        <v>188</v>
      </c>
      <c r="C23" s="15"/>
      <c r="D23" s="54">
        <v>16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68">
        <f t="shared" si="0"/>
        <v>16</v>
      </c>
      <c r="Q23" s="68"/>
      <c r="R23" s="68">
        <f t="shared" si="1"/>
        <v>1</v>
      </c>
    </row>
    <row r="24" spans="1:18" s="8" customFormat="1" x14ac:dyDescent="0.2">
      <c r="A24" s="11" t="s">
        <v>436</v>
      </c>
      <c r="B24" s="52" t="s">
        <v>32</v>
      </c>
      <c r="C24" s="11" t="s">
        <v>506</v>
      </c>
      <c r="D24" s="52">
        <v>6</v>
      </c>
      <c r="E24" s="52"/>
      <c r="F24" s="52">
        <v>9</v>
      </c>
      <c r="G24" s="52"/>
      <c r="H24" s="52"/>
      <c r="I24" s="52"/>
      <c r="J24" s="52"/>
      <c r="K24" s="52"/>
      <c r="L24" s="52"/>
      <c r="M24" s="52"/>
      <c r="N24" s="52"/>
      <c r="O24" s="52"/>
      <c r="P24" s="53">
        <f t="shared" si="0"/>
        <v>15</v>
      </c>
      <c r="Q24" s="53"/>
      <c r="R24" s="53">
        <f t="shared" si="1"/>
        <v>2</v>
      </c>
    </row>
    <row r="25" spans="1:18" x14ac:dyDescent="0.2">
      <c r="A25" s="11" t="s">
        <v>280</v>
      </c>
      <c r="B25" s="52" t="s">
        <v>32</v>
      </c>
      <c r="C25" s="11" t="s">
        <v>320</v>
      </c>
      <c r="D25" s="52"/>
      <c r="E25" s="52"/>
      <c r="F25" s="52">
        <v>15</v>
      </c>
      <c r="G25" s="52"/>
      <c r="H25" s="52"/>
      <c r="I25" s="52"/>
      <c r="J25" s="52"/>
      <c r="K25" s="52"/>
      <c r="L25" s="52"/>
      <c r="M25" s="52"/>
      <c r="N25" s="52"/>
      <c r="O25" s="52"/>
      <c r="P25" s="53">
        <f t="shared" si="0"/>
        <v>15</v>
      </c>
      <c r="Q25" s="53"/>
      <c r="R25" s="53">
        <f t="shared" si="1"/>
        <v>1</v>
      </c>
    </row>
    <row r="26" spans="1:18" s="8" customFormat="1" x14ac:dyDescent="0.2">
      <c r="A26" s="11" t="s">
        <v>144</v>
      </c>
      <c r="B26" s="52" t="s">
        <v>32</v>
      </c>
      <c r="C26" s="11" t="s">
        <v>160</v>
      </c>
      <c r="D26" s="52">
        <v>12</v>
      </c>
      <c r="E26" s="52"/>
      <c r="F26" s="52">
        <v>3</v>
      </c>
      <c r="G26" s="52"/>
      <c r="H26" s="52"/>
      <c r="I26" s="52"/>
      <c r="J26" s="52"/>
      <c r="K26" s="52"/>
      <c r="L26" s="52"/>
      <c r="M26" s="52"/>
      <c r="N26" s="52"/>
      <c r="O26" s="52"/>
      <c r="P26" s="53">
        <f t="shared" si="0"/>
        <v>15</v>
      </c>
      <c r="Q26" s="53"/>
      <c r="R26" s="53">
        <f t="shared" si="1"/>
        <v>2</v>
      </c>
    </row>
    <row r="27" spans="1:18" x14ac:dyDescent="0.2">
      <c r="A27" s="15" t="s">
        <v>435</v>
      </c>
      <c r="B27" s="54" t="s">
        <v>356</v>
      </c>
      <c r="C27" s="15"/>
      <c r="D27" s="54">
        <v>7</v>
      </c>
      <c r="E27" s="54"/>
      <c r="F27" s="54">
        <v>7</v>
      </c>
      <c r="G27" s="54"/>
      <c r="H27" s="54"/>
      <c r="I27" s="54"/>
      <c r="J27" s="54"/>
      <c r="K27" s="54"/>
      <c r="L27" s="54"/>
      <c r="M27" s="54"/>
      <c r="N27" s="54"/>
      <c r="O27" s="54"/>
      <c r="P27" s="68">
        <f t="shared" si="0"/>
        <v>14</v>
      </c>
      <c r="Q27" s="68"/>
      <c r="R27" s="68">
        <f t="shared" si="1"/>
        <v>2</v>
      </c>
    </row>
    <row r="28" spans="1:18" x14ac:dyDescent="0.2">
      <c r="A28" s="11" t="s">
        <v>92</v>
      </c>
      <c r="B28" s="57" t="s">
        <v>32</v>
      </c>
      <c r="C28" s="11" t="s">
        <v>105</v>
      </c>
      <c r="D28" s="52"/>
      <c r="E28" s="52"/>
      <c r="F28" s="52"/>
      <c r="G28" s="52">
        <v>1</v>
      </c>
      <c r="H28" s="52"/>
      <c r="I28" s="52">
        <v>4</v>
      </c>
      <c r="J28" s="52"/>
      <c r="K28" s="52">
        <v>5</v>
      </c>
      <c r="L28" s="52">
        <v>2</v>
      </c>
      <c r="M28" s="52"/>
      <c r="N28" s="52"/>
      <c r="O28" s="52">
        <v>1</v>
      </c>
      <c r="P28" s="53">
        <f t="shared" si="0"/>
        <v>13</v>
      </c>
      <c r="Q28" s="53"/>
      <c r="R28" s="53">
        <f t="shared" si="1"/>
        <v>5</v>
      </c>
    </row>
    <row r="29" spans="1:18" x14ac:dyDescent="0.2">
      <c r="A29" s="15" t="s">
        <v>433</v>
      </c>
      <c r="B29" s="79" t="s">
        <v>188</v>
      </c>
      <c r="C29" s="15"/>
      <c r="D29" s="54">
        <v>13</v>
      </c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68">
        <f t="shared" si="0"/>
        <v>13</v>
      </c>
      <c r="Q29" s="68"/>
      <c r="R29" s="68">
        <f t="shared" si="1"/>
        <v>1</v>
      </c>
    </row>
    <row r="30" spans="1:18" x14ac:dyDescent="0.2">
      <c r="A30" s="15" t="s">
        <v>662</v>
      </c>
      <c r="B30" s="54" t="s">
        <v>188</v>
      </c>
      <c r="C30" s="15"/>
      <c r="D30" s="54"/>
      <c r="E30" s="54"/>
      <c r="F30" s="54"/>
      <c r="G30" s="54"/>
      <c r="H30" s="54">
        <v>13</v>
      </c>
      <c r="I30" s="54"/>
      <c r="J30" s="54"/>
      <c r="K30" s="54"/>
      <c r="L30" s="54"/>
      <c r="M30" s="54"/>
      <c r="N30" s="54"/>
      <c r="O30" s="54"/>
      <c r="P30" s="68">
        <f t="shared" si="0"/>
        <v>13</v>
      </c>
      <c r="Q30" s="68"/>
      <c r="R30" s="68">
        <f t="shared" si="1"/>
        <v>1</v>
      </c>
    </row>
    <row r="31" spans="1:18" s="8" customFormat="1" x14ac:dyDescent="0.2">
      <c r="A31" s="11" t="s">
        <v>437</v>
      </c>
      <c r="B31" s="52" t="s">
        <v>32</v>
      </c>
      <c r="C31" s="11" t="s">
        <v>505</v>
      </c>
      <c r="D31" s="52">
        <v>5</v>
      </c>
      <c r="E31" s="52"/>
      <c r="F31" s="52"/>
      <c r="G31" s="52"/>
      <c r="H31" s="52">
        <v>7</v>
      </c>
      <c r="I31" s="52"/>
      <c r="J31" s="52"/>
      <c r="K31" s="52"/>
      <c r="L31" s="52"/>
      <c r="M31" s="52"/>
      <c r="N31" s="52"/>
      <c r="O31" s="52"/>
      <c r="P31" s="53">
        <f t="shared" si="0"/>
        <v>12</v>
      </c>
      <c r="Q31" s="53"/>
      <c r="R31" s="53">
        <f t="shared" si="1"/>
        <v>2</v>
      </c>
    </row>
    <row r="32" spans="1:18" s="8" customFormat="1" ht="15" x14ac:dyDescent="0.25">
      <c r="A32" s="22" t="s">
        <v>475</v>
      </c>
      <c r="B32" s="58" t="s">
        <v>32</v>
      </c>
      <c r="C32" s="12" t="s">
        <v>508</v>
      </c>
      <c r="D32" s="52"/>
      <c r="E32" s="52">
        <v>8</v>
      </c>
      <c r="F32" s="52">
        <v>4</v>
      </c>
      <c r="G32" s="58"/>
      <c r="H32" s="58"/>
      <c r="I32" s="58"/>
      <c r="J32" s="58"/>
      <c r="K32" s="58"/>
      <c r="L32" s="66"/>
      <c r="M32" s="66"/>
      <c r="N32" s="66"/>
      <c r="O32" s="66"/>
      <c r="P32" s="53">
        <f t="shared" si="0"/>
        <v>12</v>
      </c>
      <c r="Q32" s="53"/>
      <c r="R32" s="53">
        <f t="shared" si="1"/>
        <v>2</v>
      </c>
    </row>
    <row r="33" spans="1:18" x14ac:dyDescent="0.2">
      <c r="A33" s="11" t="s">
        <v>736</v>
      </c>
      <c r="B33" s="52" t="s">
        <v>32</v>
      </c>
      <c r="C33" s="11" t="s">
        <v>737</v>
      </c>
      <c r="D33" s="52"/>
      <c r="E33" s="52"/>
      <c r="F33" s="52"/>
      <c r="G33" s="52"/>
      <c r="H33" s="52"/>
      <c r="I33" s="52"/>
      <c r="J33" s="52"/>
      <c r="K33" s="52"/>
      <c r="L33" s="52"/>
      <c r="M33" s="52">
        <v>11</v>
      </c>
      <c r="N33" s="52"/>
      <c r="O33" s="52"/>
      <c r="P33" s="53">
        <f t="shared" si="0"/>
        <v>11</v>
      </c>
      <c r="Q33" s="53"/>
      <c r="R33" s="53">
        <f t="shared" si="1"/>
        <v>1</v>
      </c>
    </row>
    <row r="34" spans="1:18" x14ac:dyDescent="0.2">
      <c r="A34" s="11" t="s">
        <v>317</v>
      </c>
      <c r="B34" s="52" t="s">
        <v>32</v>
      </c>
      <c r="C34" s="11" t="s">
        <v>476</v>
      </c>
      <c r="D34" s="52"/>
      <c r="E34" s="52">
        <v>5</v>
      </c>
      <c r="F34" s="52"/>
      <c r="G34" s="52">
        <v>6</v>
      </c>
      <c r="H34" s="52"/>
      <c r="I34" s="52"/>
      <c r="J34" s="52"/>
      <c r="K34" s="52"/>
      <c r="L34" s="52"/>
      <c r="M34" s="52"/>
      <c r="N34" s="52"/>
      <c r="O34" s="52"/>
      <c r="P34" s="53">
        <f t="shared" si="0"/>
        <v>11</v>
      </c>
      <c r="Q34" s="53"/>
      <c r="R34" s="53">
        <f t="shared" si="1"/>
        <v>2</v>
      </c>
    </row>
    <row r="35" spans="1:18" x14ac:dyDescent="0.2">
      <c r="A35" s="15" t="s">
        <v>664</v>
      </c>
      <c r="B35" s="54" t="s">
        <v>188</v>
      </c>
      <c r="C35" s="15"/>
      <c r="D35" s="54"/>
      <c r="E35" s="54"/>
      <c r="F35" s="54"/>
      <c r="G35" s="54"/>
      <c r="H35" s="54">
        <v>11</v>
      </c>
      <c r="I35" s="54"/>
      <c r="J35" s="54"/>
      <c r="K35" s="54"/>
      <c r="L35" s="54"/>
      <c r="M35" s="54"/>
      <c r="N35" s="54"/>
      <c r="O35" s="54"/>
      <c r="P35" s="68">
        <f t="shared" si="0"/>
        <v>11</v>
      </c>
      <c r="Q35" s="68"/>
      <c r="R35" s="68">
        <f t="shared" si="1"/>
        <v>1</v>
      </c>
    </row>
    <row r="36" spans="1:18" s="8" customFormat="1" ht="12" customHeight="1" x14ac:dyDescent="0.2">
      <c r="A36" s="15" t="s">
        <v>548</v>
      </c>
      <c r="B36" s="54" t="s">
        <v>188</v>
      </c>
      <c r="C36" s="15"/>
      <c r="D36" s="54"/>
      <c r="E36" s="54"/>
      <c r="F36" s="54">
        <v>10</v>
      </c>
      <c r="G36" s="54"/>
      <c r="H36" s="54"/>
      <c r="I36" s="54"/>
      <c r="J36" s="54"/>
      <c r="K36" s="54"/>
      <c r="L36" s="54"/>
      <c r="M36" s="54"/>
      <c r="N36" s="54"/>
      <c r="O36" s="54"/>
      <c r="P36" s="68">
        <f t="shared" si="0"/>
        <v>10</v>
      </c>
      <c r="Q36" s="68"/>
      <c r="R36" s="68">
        <f t="shared" si="1"/>
        <v>1</v>
      </c>
    </row>
    <row r="37" spans="1:18" x14ac:dyDescent="0.2">
      <c r="A37" s="11" t="s">
        <v>752</v>
      </c>
      <c r="B37" s="52" t="s">
        <v>32</v>
      </c>
      <c r="C37" s="11" t="s">
        <v>753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>
        <v>10</v>
      </c>
      <c r="P37" s="53">
        <f t="shared" si="0"/>
        <v>10</v>
      </c>
      <c r="Q37" s="53"/>
      <c r="R37" s="53">
        <f t="shared" si="1"/>
        <v>1</v>
      </c>
    </row>
    <row r="38" spans="1:18" x14ac:dyDescent="0.2">
      <c r="A38" s="11" t="s">
        <v>434</v>
      </c>
      <c r="B38" s="52" t="s">
        <v>32</v>
      </c>
      <c r="C38" s="11" t="s">
        <v>45</v>
      </c>
      <c r="D38" s="52">
        <v>8</v>
      </c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>
        <f t="shared" si="0"/>
        <v>8</v>
      </c>
      <c r="Q38" s="53"/>
      <c r="R38" s="53">
        <f t="shared" si="1"/>
        <v>1</v>
      </c>
    </row>
    <row r="39" spans="1:18" x14ac:dyDescent="0.2">
      <c r="A39" s="11" t="s">
        <v>754</v>
      </c>
      <c r="B39" s="52" t="s">
        <v>32</v>
      </c>
      <c r="C39" s="11" t="s">
        <v>158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>
        <v>6</v>
      </c>
      <c r="P39" s="53">
        <f t="shared" si="0"/>
        <v>6</v>
      </c>
      <c r="Q39" s="53"/>
      <c r="R39" s="53">
        <f t="shared" si="1"/>
        <v>1</v>
      </c>
    </row>
    <row r="40" spans="1:18" s="8" customFormat="1" ht="15" x14ac:dyDescent="0.25">
      <c r="A40" s="22" t="s">
        <v>641</v>
      </c>
      <c r="B40" s="58"/>
      <c r="C40" s="12" t="s">
        <v>642</v>
      </c>
      <c r="D40" s="11"/>
      <c r="E40" s="11"/>
      <c r="F40" s="11"/>
      <c r="G40" s="58"/>
      <c r="H40" s="12"/>
      <c r="I40" s="58">
        <v>5</v>
      </c>
      <c r="J40" s="58"/>
      <c r="K40" s="58"/>
      <c r="L40" s="66"/>
      <c r="M40" s="66"/>
      <c r="N40" s="66"/>
      <c r="O40" s="66"/>
      <c r="P40" s="53">
        <f t="shared" si="0"/>
        <v>5</v>
      </c>
      <c r="Q40" s="53"/>
      <c r="R40" s="53">
        <f t="shared" si="1"/>
        <v>1</v>
      </c>
    </row>
    <row r="41" spans="1:18" x14ac:dyDescent="0.2">
      <c r="A41" s="11" t="s">
        <v>738</v>
      </c>
      <c r="B41" s="52" t="s">
        <v>32</v>
      </c>
      <c r="C41" s="11" t="s">
        <v>739</v>
      </c>
      <c r="D41" s="52"/>
      <c r="E41" s="52"/>
      <c r="F41" s="52"/>
      <c r="G41" s="52"/>
      <c r="H41" s="52"/>
      <c r="I41" s="52"/>
      <c r="J41" s="52"/>
      <c r="K41" s="52"/>
      <c r="L41" s="52"/>
      <c r="M41" s="52">
        <v>5</v>
      </c>
      <c r="N41" s="52"/>
      <c r="O41" s="52"/>
      <c r="P41" s="53">
        <f t="shared" si="0"/>
        <v>5</v>
      </c>
      <c r="Q41" s="53"/>
      <c r="R41" s="53">
        <f t="shared" si="1"/>
        <v>1</v>
      </c>
    </row>
    <row r="42" spans="1:18" x14ac:dyDescent="0.2">
      <c r="A42" s="15" t="s">
        <v>549</v>
      </c>
      <c r="B42" s="54" t="s">
        <v>188</v>
      </c>
      <c r="C42" s="15"/>
      <c r="D42" s="54"/>
      <c r="E42" s="54"/>
      <c r="F42" s="54">
        <v>5</v>
      </c>
      <c r="G42" s="54"/>
      <c r="H42" s="54"/>
      <c r="I42" s="54"/>
      <c r="J42" s="54"/>
      <c r="K42" s="54"/>
      <c r="L42" s="54"/>
      <c r="M42" s="54"/>
      <c r="N42" s="54"/>
      <c r="O42" s="54"/>
      <c r="P42" s="68">
        <f t="shared" si="0"/>
        <v>5</v>
      </c>
      <c r="Q42" s="68"/>
      <c r="R42" s="68">
        <f t="shared" si="1"/>
        <v>1</v>
      </c>
    </row>
    <row r="43" spans="1:18" s="8" customFormat="1" x14ac:dyDescent="0.2">
      <c r="A43" s="15" t="s">
        <v>438</v>
      </c>
      <c r="B43" s="54" t="s">
        <v>356</v>
      </c>
      <c r="C43" s="15"/>
      <c r="D43" s="54">
        <v>3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68">
        <f t="shared" si="0"/>
        <v>3</v>
      </c>
      <c r="Q43" s="68"/>
      <c r="R43" s="68">
        <f t="shared" si="1"/>
        <v>1</v>
      </c>
    </row>
    <row r="44" spans="1:18" s="9" customFormat="1" x14ac:dyDescent="0.2">
      <c r="A44" s="11" t="s">
        <v>740</v>
      </c>
      <c r="B44" s="52" t="s">
        <v>32</v>
      </c>
      <c r="C44" s="11" t="s">
        <v>190</v>
      </c>
      <c r="D44" s="52"/>
      <c r="E44" s="52"/>
      <c r="F44" s="52"/>
      <c r="G44" s="52"/>
      <c r="H44" s="52"/>
      <c r="I44" s="52"/>
      <c r="J44" s="52"/>
      <c r="K44" s="52"/>
      <c r="L44" s="52"/>
      <c r="M44" s="52">
        <v>3</v>
      </c>
      <c r="N44" s="52"/>
      <c r="O44" s="52"/>
      <c r="P44" s="53">
        <f t="shared" si="0"/>
        <v>3</v>
      </c>
      <c r="Q44" s="53"/>
      <c r="R44" s="53">
        <f t="shared" si="1"/>
        <v>1</v>
      </c>
    </row>
    <row r="45" spans="1:18" s="8" customFormat="1" x14ac:dyDescent="0.2">
      <c r="A45" s="11" t="s">
        <v>741</v>
      </c>
      <c r="B45" s="52" t="s">
        <v>32</v>
      </c>
      <c r="C45" s="11" t="s">
        <v>742</v>
      </c>
      <c r="D45" s="52"/>
      <c r="E45" s="52"/>
      <c r="F45" s="52"/>
      <c r="G45" s="52"/>
      <c r="H45" s="52"/>
      <c r="I45" s="52"/>
      <c r="J45" s="52"/>
      <c r="K45" s="52"/>
      <c r="L45" s="52"/>
      <c r="M45" s="52">
        <v>2</v>
      </c>
      <c r="N45" s="52"/>
      <c r="O45" s="52"/>
      <c r="P45" s="53">
        <f t="shared" si="0"/>
        <v>2</v>
      </c>
      <c r="Q45" s="53"/>
      <c r="R45" s="53">
        <f t="shared" si="1"/>
        <v>1</v>
      </c>
    </row>
    <row r="46" spans="1:18" s="8" customFormat="1" x14ac:dyDescent="0.2">
      <c r="A46" s="15" t="s">
        <v>439</v>
      </c>
      <c r="B46" s="54" t="s">
        <v>188</v>
      </c>
      <c r="C46" s="15"/>
      <c r="D46" s="54"/>
      <c r="E46" s="54"/>
      <c r="F46" s="54"/>
      <c r="G46" s="54"/>
      <c r="H46" s="54">
        <v>2</v>
      </c>
      <c r="I46" s="54"/>
      <c r="J46" s="54"/>
      <c r="K46" s="54"/>
      <c r="L46" s="54"/>
      <c r="M46" s="54"/>
      <c r="N46" s="54"/>
      <c r="O46" s="54"/>
      <c r="P46" s="68">
        <f t="shared" si="0"/>
        <v>2</v>
      </c>
      <c r="Q46" s="68"/>
      <c r="R46" s="68">
        <f t="shared" si="1"/>
        <v>1</v>
      </c>
    </row>
    <row r="47" spans="1:18" s="8" customFormat="1" x14ac:dyDescent="0.2">
      <c r="A47" s="11" t="s">
        <v>743</v>
      </c>
      <c r="B47" s="52" t="s">
        <v>32</v>
      </c>
      <c r="C47" s="11" t="s">
        <v>744</v>
      </c>
      <c r="D47" s="52"/>
      <c r="E47" s="52"/>
      <c r="F47" s="52"/>
      <c r="G47" s="52"/>
      <c r="H47" s="52"/>
      <c r="I47" s="52"/>
      <c r="J47" s="52"/>
      <c r="K47" s="52"/>
      <c r="L47" s="52"/>
      <c r="M47" s="52">
        <v>1</v>
      </c>
      <c r="N47" s="52"/>
      <c r="O47" s="52"/>
      <c r="P47" s="53">
        <f t="shared" si="0"/>
        <v>1</v>
      </c>
      <c r="Q47" s="53"/>
      <c r="R47" s="53">
        <f t="shared" si="1"/>
        <v>1</v>
      </c>
    </row>
    <row r="48" spans="1:18" s="8" customFormat="1" x14ac:dyDescent="0.2">
      <c r="A48" s="15" t="s">
        <v>666</v>
      </c>
      <c r="B48" s="54" t="s">
        <v>188</v>
      </c>
      <c r="C48" s="15"/>
      <c r="D48" s="54"/>
      <c r="E48" s="54"/>
      <c r="F48" s="54"/>
      <c r="G48" s="54"/>
      <c r="H48" s="54">
        <v>1</v>
      </c>
      <c r="I48" s="54"/>
      <c r="J48" s="54"/>
      <c r="K48" s="54"/>
      <c r="L48" s="54"/>
      <c r="M48" s="54"/>
      <c r="N48" s="54"/>
      <c r="O48" s="54"/>
      <c r="P48" s="68">
        <f t="shared" si="0"/>
        <v>1</v>
      </c>
      <c r="Q48" s="68"/>
      <c r="R48" s="68">
        <f t="shared" si="1"/>
        <v>1</v>
      </c>
    </row>
    <row r="49" spans="1:18" s="9" customFormat="1" x14ac:dyDescent="0.2">
      <c r="A49" s="11" t="s">
        <v>281</v>
      </c>
      <c r="B49" s="52" t="s">
        <v>32</v>
      </c>
      <c r="C49" s="11" t="s">
        <v>231</v>
      </c>
      <c r="D49" s="52"/>
      <c r="E49" s="52">
        <v>1</v>
      </c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3">
        <f t="shared" si="0"/>
        <v>1</v>
      </c>
      <c r="Q49" s="53"/>
      <c r="R49" s="53">
        <f t="shared" si="1"/>
        <v>1</v>
      </c>
    </row>
    <row r="50" spans="1:18" s="9" customFormat="1" x14ac:dyDescent="0.2">
      <c r="A50" s="15" t="s">
        <v>439</v>
      </c>
      <c r="B50" s="54" t="s">
        <v>188</v>
      </c>
      <c r="C50" s="15"/>
      <c r="D50" s="54">
        <v>1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68">
        <f t="shared" si="0"/>
        <v>1</v>
      </c>
      <c r="Q50" s="68"/>
      <c r="R50" s="68">
        <f t="shared" si="1"/>
        <v>1</v>
      </c>
    </row>
    <row r="51" spans="1:18" ht="15" x14ac:dyDescent="0.25">
      <c r="B51" s="79"/>
      <c r="C51" s="7"/>
      <c r="D51" s="20"/>
      <c r="E51" s="20"/>
      <c r="F51" s="20"/>
      <c r="G51" s="56"/>
      <c r="H51" s="7"/>
      <c r="I51" s="7"/>
      <c r="J51" s="7"/>
      <c r="K51" s="7"/>
      <c r="L51"/>
      <c r="M51"/>
      <c r="N51"/>
      <c r="O51"/>
      <c r="P51"/>
    </row>
    <row r="52" spans="1:18" ht="15" x14ac:dyDescent="0.25">
      <c r="A52" s="18" t="s">
        <v>30</v>
      </c>
      <c r="B52" s="55"/>
      <c r="C52"/>
      <c r="D52"/>
      <c r="E52"/>
      <c r="F52"/>
      <c r="G52" s="55"/>
      <c r="H52"/>
      <c r="I52"/>
      <c r="J52"/>
      <c r="K52"/>
      <c r="L52"/>
      <c r="M52"/>
      <c r="N52"/>
      <c r="O52"/>
    </row>
    <row r="53" spans="1:18" s="7" customFormat="1" x14ac:dyDescent="0.2">
      <c r="A53" s="86" t="s">
        <v>279</v>
      </c>
      <c r="B53" s="52" t="s">
        <v>32</v>
      </c>
      <c r="C53" s="11" t="s">
        <v>111</v>
      </c>
      <c r="D53" s="52">
        <v>14</v>
      </c>
      <c r="E53" s="52"/>
      <c r="F53" s="52">
        <v>18</v>
      </c>
      <c r="G53" s="52"/>
      <c r="H53" s="52" t="s">
        <v>411</v>
      </c>
      <c r="I53" s="52">
        <v>19</v>
      </c>
      <c r="J53" s="52" t="s">
        <v>411</v>
      </c>
      <c r="K53" s="52">
        <v>14</v>
      </c>
      <c r="L53" s="52">
        <v>11</v>
      </c>
      <c r="M53" s="52">
        <v>20</v>
      </c>
      <c r="N53" s="52">
        <v>9</v>
      </c>
      <c r="O53" s="52">
        <v>18</v>
      </c>
      <c r="P53" s="53">
        <f t="shared" ref="P53:P84" si="2">SUM(D53:O53)</f>
        <v>123</v>
      </c>
      <c r="Q53" s="53">
        <f>+P53-N53</f>
        <v>114</v>
      </c>
      <c r="R53" s="53">
        <f t="shared" ref="R53:R84" si="3">COUNT(D53:O53)</f>
        <v>8</v>
      </c>
    </row>
    <row r="54" spans="1:18" customFormat="1" ht="15" x14ac:dyDescent="0.25">
      <c r="A54" s="22" t="s">
        <v>440</v>
      </c>
      <c r="B54" s="61" t="s">
        <v>32</v>
      </c>
      <c r="C54" s="22" t="s">
        <v>110</v>
      </c>
      <c r="D54" s="61">
        <v>24</v>
      </c>
      <c r="E54" s="61"/>
      <c r="F54" s="61">
        <v>23</v>
      </c>
      <c r="G54" s="61"/>
      <c r="H54" s="61"/>
      <c r="I54" s="61"/>
      <c r="J54" s="61"/>
      <c r="K54" s="61">
        <v>1</v>
      </c>
      <c r="L54" s="61">
        <v>10</v>
      </c>
      <c r="M54" s="61">
        <v>22</v>
      </c>
      <c r="N54" s="61">
        <v>13</v>
      </c>
      <c r="O54" s="61">
        <v>19</v>
      </c>
      <c r="P54" s="53">
        <f t="shared" si="2"/>
        <v>112</v>
      </c>
      <c r="Q54" s="53">
        <f>+P54</f>
        <v>112</v>
      </c>
      <c r="R54" s="53">
        <f t="shared" si="3"/>
        <v>7</v>
      </c>
    </row>
    <row r="55" spans="1:18" customFormat="1" ht="15" x14ac:dyDescent="0.25">
      <c r="A55" s="11" t="s">
        <v>241</v>
      </c>
      <c r="B55" s="52" t="s">
        <v>32</v>
      </c>
      <c r="C55" s="11" t="s">
        <v>45</v>
      </c>
      <c r="D55" s="52">
        <v>19</v>
      </c>
      <c r="E55" s="52">
        <v>14</v>
      </c>
      <c r="F55" s="52"/>
      <c r="G55" s="52">
        <v>18</v>
      </c>
      <c r="H55" s="52">
        <v>4</v>
      </c>
      <c r="I55" s="52"/>
      <c r="J55" s="52">
        <v>10</v>
      </c>
      <c r="K55" s="52">
        <v>6</v>
      </c>
      <c r="L55" s="52">
        <v>9</v>
      </c>
      <c r="M55" s="52">
        <v>18</v>
      </c>
      <c r="N55" s="52">
        <v>17</v>
      </c>
      <c r="O55" s="52">
        <v>15</v>
      </c>
      <c r="P55" s="53">
        <f t="shared" si="2"/>
        <v>130</v>
      </c>
      <c r="Q55" s="53">
        <f>+P55-H55-K55-L55</f>
        <v>111</v>
      </c>
      <c r="R55" s="53">
        <f t="shared" si="3"/>
        <v>10</v>
      </c>
    </row>
    <row r="56" spans="1:18" customFormat="1" ht="15" x14ac:dyDescent="0.25">
      <c r="A56" s="11" t="s">
        <v>351</v>
      </c>
      <c r="B56" s="52" t="s">
        <v>32</v>
      </c>
      <c r="C56" s="11" t="s">
        <v>354</v>
      </c>
      <c r="D56" s="52">
        <v>23</v>
      </c>
      <c r="E56" s="52">
        <v>13</v>
      </c>
      <c r="F56" s="52"/>
      <c r="G56" s="52">
        <v>13</v>
      </c>
      <c r="H56" s="52">
        <v>16</v>
      </c>
      <c r="I56" s="52">
        <v>18</v>
      </c>
      <c r="J56" s="52">
        <v>11</v>
      </c>
      <c r="K56" s="52">
        <v>3</v>
      </c>
      <c r="L56" s="52">
        <v>8</v>
      </c>
      <c r="M56" s="52">
        <v>9</v>
      </c>
      <c r="N56" s="52">
        <v>11</v>
      </c>
      <c r="O56" s="52">
        <v>2</v>
      </c>
      <c r="P56" s="53">
        <f t="shared" si="2"/>
        <v>127</v>
      </c>
      <c r="Q56" s="53">
        <f>+P56-K56-L56-M56-O56</f>
        <v>105</v>
      </c>
      <c r="R56" s="53">
        <f t="shared" si="3"/>
        <v>11</v>
      </c>
    </row>
    <row r="57" spans="1:18" x14ac:dyDescent="0.2">
      <c r="A57" s="11" t="s">
        <v>322</v>
      </c>
      <c r="B57" s="52" t="s">
        <v>32</v>
      </c>
      <c r="C57" s="11" t="s">
        <v>323</v>
      </c>
      <c r="D57" s="52">
        <v>17</v>
      </c>
      <c r="E57" s="52">
        <v>10</v>
      </c>
      <c r="F57" s="52">
        <v>5</v>
      </c>
      <c r="G57" s="52">
        <v>17</v>
      </c>
      <c r="H57" s="52">
        <v>9</v>
      </c>
      <c r="I57" s="52">
        <v>14</v>
      </c>
      <c r="J57" s="52">
        <v>12</v>
      </c>
      <c r="K57" s="52">
        <v>2</v>
      </c>
      <c r="L57" s="52"/>
      <c r="M57" s="52"/>
      <c r="N57" s="52">
        <v>12</v>
      </c>
      <c r="O57" s="52">
        <v>13</v>
      </c>
      <c r="P57" s="53">
        <f t="shared" si="2"/>
        <v>111</v>
      </c>
      <c r="Q57" s="53">
        <f>+P57-K57-F57-H57</f>
        <v>95</v>
      </c>
      <c r="R57" s="53">
        <f t="shared" si="3"/>
        <v>10</v>
      </c>
    </row>
    <row r="58" spans="1:18" x14ac:dyDescent="0.2">
      <c r="A58" s="22" t="s">
        <v>586</v>
      </c>
      <c r="B58" s="61" t="s">
        <v>32</v>
      </c>
      <c r="C58" s="22" t="s">
        <v>599</v>
      </c>
      <c r="D58" s="61"/>
      <c r="E58" s="61"/>
      <c r="F58" s="61"/>
      <c r="G58" s="61">
        <v>9</v>
      </c>
      <c r="H58" s="61"/>
      <c r="I58" s="61">
        <v>10</v>
      </c>
      <c r="J58" s="61">
        <v>7</v>
      </c>
      <c r="K58" s="61">
        <v>15</v>
      </c>
      <c r="L58" s="61"/>
      <c r="M58" s="61">
        <v>19</v>
      </c>
      <c r="N58" s="61">
        <v>10</v>
      </c>
      <c r="O58" s="61">
        <v>14</v>
      </c>
      <c r="P58" s="53">
        <f t="shared" si="2"/>
        <v>84</v>
      </c>
      <c r="Q58" s="53">
        <f t="shared" ref="Q58:Q72" si="4">+P58</f>
        <v>84</v>
      </c>
      <c r="R58" s="53">
        <f t="shared" si="3"/>
        <v>7</v>
      </c>
    </row>
    <row r="59" spans="1:18" s="8" customFormat="1" x14ac:dyDescent="0.2">
      <c r="A59" s="22" t="s">
        <v>537</v>
      </c>
      <c r="B59" s="61" t="s">
        <v>32</v>
      </c>
      <c r="C59" s="22" t="s">
        <v>511</v>
      </c>
      <c r="D59" s="61">
        <v>15</v>
      </c>
      <c r="E59" s="61"/>
      <c r="F59" s="61">
        <v>21</v>
      </c>
      <c r="G59" s="61"/>
      <c r="H59" s="61">
        <v>20</v>
      </c>
      <c r="I59" s="61"/>
      <c r="J59" s="61"/>
      <c r="K59" s="61">
        <v>13</v>
      </c>
      <c r="L59" s="61"/>
      <c r="M59" s="61">
        <v>11</v>
      </c>
      <c r="N59" s="61"/>
      <c r="O59" s="61"/>
      <c r="P59" s="53">
        <f t="shared" si="2"/>
        <v>80</v>
      </c>
      <c r="Q59" s="53">
        <f t="shared" si="4"/>
        <v>80</v>
      </c>
      <c r="R59" s="53">
        <f t="shared" si="3"/>
        <v>5</v>
      </c>
    </row>
    <row r="60" spans="1:18" s="8" customFormat="1" x14ac:dyDescent="0.2">
      <c r="A60" s="11" t="s">
        <v>350</v>
      </c>
      <c r="B60" s="52" t="s">
        <v>32</v>
      </c>
      <c r="C60" s="11" t="s">
        <v>355</v>
      </c>
      <c r="D60" s="52">
        <v>13</v>
      </c>
      <c r="E60" s="52"/>
      <c r="F60" s="52">
        <v>3</v>
      </c>
      <c r="G60" s="52"/>
      <c r="H60" s="52">
        <v>15</v>
      </c>
      <c r="I60" s="52">
        <v>11</v>
      </c>
      <c r="J60" s="52"/>
      <c r="K60" s="52">
        <v>12</v>
      </c>
      <c r="L60" s="52"/>
      <c r="M60" s="52">
        <v>16</v>
      </c>
      <c r="N60" s="52"/>
      <c r="O60" s="52">
        <v>8</v>
      </c>
      <c r="P60" s="53">
        <f t="shared" si="2"/>
        <v>78</v>
      </c>
      <c r="Q60" s="53">
        <f t="shared" si="4"/>
        <v>78</v>
      </c>
      <c r="R60" s="53">
        <f t="shared" si="3"/>
        <v>7</v>
      </c>
    </row>
    <row r="61" spans="1:18" s="8" customFormat="1" x14ac:dyDescent="0.2">
      <c r="A61" s="22" t="s">
        <v>471</v>
      </c>
      <c r="B61" s="52" t="s">
        <v>32</v>
      </c>
      <c r="C61" s="22" t="s">
        <v>515</v>
      </c>
      <c r="D61" s="61"/>
      <c r="E61" s="61">
        <v>7</v>
      </c>
      <c r="F61" s="61"/>
      <c r="G61" s="61">
        <v>11</v>
      </c>
      <c r="H61" s="61"/>
      <c r="I61" s="61">
        <v>15</v>
      </c>
      <c r="J61" s="61">
        <v>14</v>
      </c>
      <c r="K61" s="61">
        <v>9</v>
      </c>
      <c r="L61" s="61"/>
      <c r="M61" s="61">
        <v>12</v>
      </c>
      <c r="N61" s="61">
        <v>4</v>
      </c>
      <c r="O61" s="61"/>
      <c r="P61" s="53">
        <f t="shared" si="2"/>
        <v>72</v>
      </c>
      <c r="Q61" s="53">
        <f t="shared" si="4"/>
        <v>72</v>
      </c>
      <c r="R61" s="53">
        <f t="shared" si="3"/>
        <v>7</v>
      </c>
    </row>
    <row r="62" spans="1:18" s="8" customFormat="1" x14ac:dyDescent="0.2">
      <c r="A62" s="22" t="s">
        <v>473</v>
      </c>
      <c r="B62" s="52" t="s">
        <v>32</v>
      </c>
      <c r="C62" s="22" t="s">
        <v>249</v>
      </c>
      <c r="D62" s="61"/>
      <c r="E62" s="61">
        <v>1</v>
      </c>
      <c r="F62" s="61"/>
      <c r="G62" s="61">
        <v>14</v>
      </c>
      <c r="H62" s="61">
        <v>5</v>
      </c>
      <c r="I62" s="61">
        <v>13</v>
      </c>
      <c r="J62" s="61"/>
      <c r="K62" s="61"/>
      <c r="L62" s="61"/>
      <c r="M62" s="61">
        <v>23</v>
      </c>
      <c r="N62" s="61">
        <v>14</v>
      </c>
      <c r="O62" s="61"/>
      <c r="P62" s="53">
        <f t="shared" si="2"/>
        <v>70</v>
      </c>
      <c r="Q62" s="53">
        <f t="shared" si="4"/>
        <v>70</v>
      </c>
      <c r="R62" s="53">
        <f t="shared" si="3"/>
        <v>6</v>
      </c>
    </row>
    <row r="63" spans="1:18" s="8" customFormat="1" x14ac:dyDescent="0.2">
      <c r="A63" s="11" t="s">
        <v>371</v>
      </c>
      <c r="B63" s="52" t="s">
        <v>32</v>
      </c>
      <c r="C63" s="11" t="s">
        <v>372</v>
      </c>
      <c r="D63" s="52">
        <v>10</v>
      </c>
      <c r="E63" s="52">
        <v>12</v>
      </c>
      <c r="F63" s="52"/>
      <c r="G63" s="52"/>
      <c r="H63" s="52"/>
      <c r="I63" s="52">
        <v>7</v>
      </c>
      <c r="J63" s="52"/>
      <c r="K63" s="52">
        <v>5</v>
      </c>
      <c r="L63" s="52"/>
      <c r="M63" s="52">
        <v>17</v>
      </c>
      <c r="N63" s="52"/>
      <c r="O63" s="52">
        <v>17</v>
      </c>
      <c r="P63" s="53">
        <f t="shared" si="2"/>
        <v>68</v>
      </c>
      <c r="Q63" s="53">
        <f t="shared" si="4"/>
        <v>68</v>
      </c>
      <c r="R63" s="53">
        <f t="shared" si="3"/>
        <v>6</v>
      </c>
    </row>
    <row r="64" spans="1:18" x14ac:dyDescent="0.2">
      <c r="A64" s="22" t="s">
        <v>384</v>
      </c>
      <c r="B64" s="61" t="s">
        <v>32</v>
      </c>
      <c r="C64" s="22" t="s">
        <v>385</v>
      </c>
      <c r="D64" s="61"/>
      <c r="E64" s="61"/>
      <c r="F64" s="61"/>
      <c r="G64" s="61">
        <v>5</v>
      </c>
      <c r="H64" s="61"/>
      <c r="I64" s="61">
        <v>5</v>
      </c>
      <c r="J64" s="61">
        <v>6</v>
      </c>
      <c r="K64" s="61">
        <v>11</v>
      </c>
      <c r="L64" s="61"/>
      <c r="M64" s="61">
        <v>10</v>
      </c>
      <c r="N64" s="61">
        <v>16</v>
      </c>
      <c r="O64" s="61">
        <v>12</v>
      </c>
      <c r="P64" s="53">
        <f t="shared" si="2"/>
        <v>65</v>
      </c>
      <c r="Q64" s="53">
        <f t="shared" si="4"/>
        <v>65</v>
      </c>
      <c r="R64" s="53">
        <f t="shared" si="3"/>
        <v>7</v>
      </c>
    </row>
    <row r="65" spans="1:18" s="8" customFormat="1" x14ac:dyDescent="0.2">
      <c r="A65" s="22" t="s">
        <v>552</v>
      </c>
      <c r="B65" s="61" t="s">
        <v>32</v>
      </c>
      <c r="C65" s="22" t="s">
        <v>568</v>
      </c>
      <c r="D65" s="61"/>
      <c r="E65" s="61"/>
      <c r="F65" s="61">
        <v>17</v>
      </c>
      <c r="G65" s="61"/>
      <c r="H65" s="61"/>
      <c r="I65" s="61">
        <v>4</v>
      </c>
      <c r="J65" s="61">
        <v>8</v>
      </c>
      <c r="K65" s="61">
        <v>8</v>
      </c>
      <c r="L65" s="61"/>
      <c r="M65" s="61">
        <v>15</v>
      </c>
      <c r="N65" s="61"/>
      <c r="O65" s="61">
        <v>9</v>
      </c>
      <c r="P65" s="53">
        <f t="shared" si="2"/>
        <v>61</v>
      </c>
      <c r="Q65" s="53">
        <f t="shared" si="4"/>
        <v>61</v>
      </c>
      <c r="R65" s="53">
        <f t="shared" si="3"/>
        <v>6</v>
      </c>
    </row>
    <row r="66" spans="1:18" x14ac:dyDescent="0.2">
      <c r="A66" s="22" t="s">
        <v>674</v>
      </c>
      <c r="B66" s="61" t="s">
        <v>32</v>
      </c>
      <c r="C66" s="22" t="s">
        <v>107</v>
      </c>
      <c r="D66" s="61"/>
      <c r="E66" s="61"/>
      <c r="F66" s="61"/>
      <c r="G66" s="61"/>
      <c r="H66" s="61"/>
      <c r="I66" s="61">
        <v>6</v>
      </c>
      <c r="J66" s="61">
        <v>13</v>
      </c>
      <c r="K66" s="61">
        <v>16</v>
      </c>
      <c r="L66" s="61">
        <v>6</v>
      </c>
      <c r="M66" s="61">
        <v>14</v>
      </c>
      <c r="N66" s="61">
        <v>3</v>
      </c>
      <c r="O66" s="61"/>
      <c r="P66" s="53">
        <f t="shared" si="2"/>
        <v>58</v>
      </c>
      <c r="Q66" s="53">
        <f t="shared" si="4"/>
        <v>58</v>
      </c>
      <c r="R66" s="53">
        <f t="shared" si="3"/>
        <v>6</v>
      </c>
    </row>
    <row r="67" spans="1:18" s="8" customFormat="1" x14ac:dyDescent="0.2">
      <c r="A67" s="22" t="s">
        <v>585</v>
      </c>
      <c r="B67" s="61" t="s">
        <v>32</v>
      </c>
      <c r="C67" s="22" t="s">
        <v>275</v>
      </c>
      <c r="D67" s="61"/>
      <c r="E67" s="61"/>
      <c r="F67" s="61"/>
      <c r="G67" s="61">
        <v>15</v>
      </c>
      <c r="H67" s="61"/>
      <c r="I67" s="61">
        <v>12</v>
      </c>
      <c r="J67" s="61">
        <v>9</v>
      </c>
      <c r="K67" s="61"/>
      <c r="L67" s="61"/>
      <c r="M67" s="61"/>
      <c r="N67" s="61">
        <v>5</v>
      </c>
      <c r="O67" s="61">
        <v>16</v>
      </c>
      <c r="P67" s="53">
        <f t="shared" si="2"/>
        <v>57</v>
      </c>
      <c r="Q67" s="53">
        <f t="shared" si="4"/>
        <v>57</v>
      </c>
      <c r="R67" s="53">
        <f t="shared" si="3"/>
        <v>5</v>
      </c>
    </row>
    <row r="68" spans="1:18" s="8" customFormat="1" x14ac:dyDescent="0.2">
      <c r="A68" s="22" t="s">
        <v>472</v>
      </c>
      <c r="B68" s="52" t="s">
        <v>32</v>
      </c>
      <c r="C68" s="22" t="s">
        <v>64</v>
      </c>
      <c r="D68" s="61"/>
      <c r="E68" s="61">
        <v>6</v>
      </c>
      <c r="F68" s="61"/>
      <c r="G68" s="61">
        <v>16</v>
      </c>
      <c r="H68" s="61">
        <v>14</v>
      </c>
      <c r="I68" s="61"/>
      <c r="J68" s="61"/>
      <c r="K68" s="61"/>
      <c r="L68" s="61"/>
      <c r="M68" s="61">
        <v>13</v>
      </c>
      <c r="N68" s="61"/>
      <c r="O68" s="61">
        <v>5</v>
      </c>
      <c r="P68" s="53">
        <f t="shared" si="2"/>
        <v>54</v>
      </c>
      <c r="Q68" s="53">
        <f t="shared" si="4"/>
        <v>54</v>
      </c>
      <c r="R68" s="53">
        <f t="shared" si="3"/>
        <v>5</v>
      </c>
    </row>
    <row r="69" spans="1:18" s="8" customFormat="1" x14ac:dyDescent="0.2">
      <c r="A69" s="11" t="s">
        <v>97</v>
      </c>
      <c r="B69" s="52" t="s">
        <v>32</v>
      </c>
      <c r="C69" s="11" t="s">
        <v>109</v>
      </c>
      <c r="D69" s="52"/>
      <c r="E69" s="52">
        <v>5</v>
      </c>
      <c r="F69" s="52"/>
      <c r="G69" s="52">
        <v>10</v>
      </c>
      <c r="H69" s="52"/>
      <c r="I69" s="52">
        <v>17</v>
      </c>
      <c r="J69" s="52">
        <v>3</v>
      </c>
      <c r="K69" s="52">
        <v>4</v>
      </c>
      <c r="L69" s="52">
        <v>7</v>
      </c>
      <c r="M69" s="52"/>
      <c r="N69" s="52">
        <v>2</v>
      </c>
      <c r="O69" s="52"/>
      <c r="P69" s="53">
        <f t="shared" si="2"/>
        <v>48</v>
      </c>
      <c r="Q69" s="53">
        <f t="shared" si="4"/>
        <v>48</v>
      </c>
      <c r="R69" s="53">
        <f t="shared" si="3"/>
        <v>7</v>
      </c>
    </row>
    <row r="70" spans="1:18" s="8" customFormat="1" x14ac:dyDescent="0.2">
      <c r="A70" s="11" t="s">
        <v>94</v>
      </c>
      <c r="B70" s="52" t="s">
        <v>32</v>
      </c>
      <c r="C70" s="11" t="s">
        <v>107</v>
      </c>
      <c r="D70" s="52"/>
      <c r="E70" s="52">
        <v>9</v>
      </c>
      <c r="F70" s="52"/>
      <c r="G70" s="52"/>
      <c r="H70" s="52"/>
      <c r="I70" s="52">
        <v>9</v>
      </c>
      <c r="J70" s="52">
        <v>5</v>
      </c>
      <c r="K70" s="52">
        <v>10</v>
      </c>
      <c r="L70" s="52">
        <v>4</v>
      </c>
      <c r="M70" s="52">
        <v>8</v>
      </c>
      <c r="N70" s="52">
        <v>1</v>
      </c>
      <c r="O70" s="52"/>
      <c r="P70" s="53">
        <f t="shared" si="2"/>
        <v>46</v>
      </c>
      <c r="Q70" s="53">
        <f t="shared" si="4"/>
        <v>46</v>
      </c>
      <c r="R70" s="53">
        <f t="shared" si="3"/>
        <v>7</v>
      </c>
    </row>
    <row r="71" spans="1:18" s="8" customFormat="1" x14ac:dyDescent="0.2">
      <c r="A71" s="11" t="s">
        <v>332</v>
      </c>
      <c r="B71" s="52" t="s">
        <v>32</v>
      </c>
      <c r="C71" s="11" t="s">
        <v>109</v>
      </c>
      <c r="D71" s="52"/>
      <c r="E71" s="52">
        <v>3</v>
      </c>
      <c r="F71" s="52"/>
      <c r="G71" s="52">
        <v>3</v>
      </c>
      <c r="H71" s="52"/>
      <c r="I71" s="52">
        <v>8</v>
      </c>
      <c r="J71" s="52">
        <v>4</v>
      </c>
      <c r="K71" s="52"/>
      <c r="L71" s="52">
        <v>5</v>
      </c>
      <c r="M71" s="52"/>
      <c r="N71" s="52">
        <v>6</v>
      </c>
      <c r="O71" s="52"/>
      <c r="P71" s="53">
        <f t="shared" si="2"/>
        <v>29</v>
      </c>
      <c r="Q71" s="53">
        <f t="shared" si="4"/>
        <v>29</v>
      </c>
      <c r="R71" s="53">
        <f t="shared" si="3"/>
        <v>6</v>
      </c>
    </row>
    <row r="72" spans="1:18" s="8" customFormat="1" x14ac:dyDescent="0.2">
      <c r="A72" s="11" t="s">
        <v>274</v>
      </c>
      <c r="B72" s="52" t="s">
        <v>32</v>
      </c>
      <c r="C72" s="11" t="s">
        <v>275</v>
      </c>
      <c r="D72" s="52"/>
      <c r="E72" s="52">
        <v>2</v>
      </c>
      <c r="F72" s="52"/>
      <c r="G72" s="52">
        <v>2</v>
      </c>
      <c r="H72" s="52"/>
      <c r="I72" s="52">
        <v>3</v>
      </c>
      <c r="J72" s="52"/>
      <c r="K72" s="52"/>
      <c r="L72" s="52"/>
      <c r="M72" s="52"/>
      <c r="N72" s="52">
        <v>8</v>
      </c>
      <c r="O72" s="52">
        <v>1</v>
      </c>
      <c r="P72" s="53">
        <f t="shared" si="2"/>
        <v>16</v>
      </c>
      <c r="Q72" s="53">
        <f t="shared" si="4"/>
        <v>16</v>
      </c>
      <c r="R72" s="53">
        <f t="shared" si="3"/>
        <v>5</v>
      </c>
    </row>
    <row r="73" spans="1:18" s="8" customFormat="1" x14ac:dyDescent="0.2">
      <c r="A73" s="22" t="s">
        <v>441</v>
      </c>
      <c r="B73" s="61" t="s">
        <v>32</v>
      </c>
      <c r="C73" s="22" t="s">
        <v>162</v>
      </c>
      <c r="D73" s="61">
        <v>21</v>
      </c>
      <c r="E73" s="61"/>
      <c r="F73" s="61"/>
      <c r="G73" s="61"/>
      <c r="H73" s="61">
        <v>17</v>
      </c>
      <c r="I73" s="61"/>
      <c r="J73" s="61"/>
      <c r="K73" s="61"/>
      <c r="L73" s="61"/>
      <c r="M73" s="61">
        <v>4</v>
      </c>
      <c r="N73" s="61"/>
      <c r="O73" s="61"/>
      <c r="P73" s="53">
        <f t="shared" si="2"/>
        <v>42</v>
      </c>
      <c r="Q73" s="53"/>
      <c r="R73" s="53">
        <f t="shared" si="3"/>
        <v>3</v>
      </c>
    </row>
    <row r="74" spans="1:18" s="8" customFormat="1" x14ac:dyDescent="0.2">
      <c r="A74" s="6" t="s">
        <v>655</v>
      </c>
      <c r="B74" s="63" t="s">
        <v>32</v>
      </c>
      <c r="C74" s="6" t="s">
        <v>162</v>
      </c>
      <c r="D74" s="63"/>
      <c r="E74" s="63"/>
      <c r="F74" s="63"/>
      <c r="G74" s="63"/>
      <c r="H74" s="63">
        <v>18</v>
      </c>
      <c r="I74" s="63"/>
      <c r="J74" s="63"/>
      <c r="K74" s="63"/>
      <c r="L74" s="63"/>
      <c r="M74" s="63">
        <v>21</v>
      </c>
      <c r="N74" s="63"/>
      <c r="O74" s="63"/>
      <c r="P74" s="53">
        <f t="shared" si="2"/>
        <v>39</v>
      </c>
      <c r="Q74" s="53"/>
      <c r="R74" s="53">
        <f t="shared" si="3"/>
        <v>2</v>
      </c>
    </row>
    <row r="75" spans="1:18" x14ac:dyDescent="0.2">
      <c r="A75" s="5" t="s">
        <v>551</v>
      </c>
      <c r="B75" s="67" t="s">
        <v>188</v>
      </c>
      <c r="C75" s="5"/>
      <c r="D75" s="67"/>
      <c r="E75" s="67"/>
      <c r="F75" s="67">
        <v>22</v>
      </c>
      <c r="G75" s="67"/>
      <c r="H75" s="67"/>
      <c r="I75" s="67"/>
      <c r="J75" s="67"/>
      <c r="K75" s="67">
        <v>17</v>
      </c>
      <c r="L75" s="67"/>
      <c r="M75" s="67"/>
      <c r="N75" s="67"/>
      <c r="O75" s="67"/>
      <c r="P75" s="53">
        <f t="shared" si="2"/>
        <v>39</v>
      </c>
      <c r="Q75" s="53"/>
      <c r="R75" s="53">
        <f t="shared" si="3"/>
        <v>2</v>
      </c>
    </row>
    <row r="76" spans="1:18" x14ac:dyDescent="0.2">
      <c r="A76" s="11" t="s">
        <v>325</v>
      </c>
      <c r="B76" s="52" t="s">
        <v>32</v>
      </c>
      <c r="C76" s="11" t="s">
        <v>563</v>
      </c>
      <c r="D76" s="52">
        <v>22</v>
      </c>
      <c r="E76" s="52"/>
      <c r="F76" s="52">
        <v>13</v>
      </c>
      <c r="G76" s="52"/>
      <c r="H76" s="52"/>
      <c r="I76" s="52"/>
      <c r="J76" s="52"/>
      <c r="K76" s="52"/>
      <c r="L76" s="52"/>
      <c r="M76" s="52"/>
      <c r="N76" s="52"/>
      <c r="O76" s="52"/>
      <c r="P76" s="53">
        <f t="shared" si="2"/>
        <v>35</v>
      </c>
      <c r="Q76" s="53"/>
      <c r="R76" s="53">
        <f t="shared" si="3"/>
        <v>2</v>
      </c>
    </row>
    <row r="77" spans="1:18" x14ac:dyDescent="0.2">
      <c r="A77" s="11" t="s">
        <v>146</v>
      </c>
      <c r="B77" s="52" t="s">
        <v>32</v>
      </c>
      <c r="C77" s="11" t="s">
        <v>161</v>
      </c>
      <c r="D77" s="52">
        <v>12</v>
      </c>
      <c r="E77" s="52"/>
      <c r="F77" s="52">
        <v>7</v>
      </c>
      <c r="G77" s="52"/>
      <c r="H77" s="52">
        <v>13</v>
      </c>
      <c r="I77" s="52"/>
      <c r="J77" s="52"/>
      <c r="K77" s="52"/>
      <c r="L77" s="52"/>
      <c r="M77" s="52"/>
      <c r="N77" s="52"/>
      <c r="O77" s="52"/>
      <c r="P77" s="53">
        <f t="shared" si="2"/>
        <v>32</v>
      </c>
      <c r="Q77" s="53"/>
      <c r="R77" s="53">
        <f t="shared" si="3"/>
        <v>3</v>
      </c>
    </row>
    <row r="78" spans="1:18" s="8" customFormat="1" x14ac:dyDescent="0.2">
      <c r="A78" s="11" t="s">
        <v>224</v>
      </c>
      <c r="B78" s="52" t="s">
        <v>32</v>
      </c>
      <c r="C78" s="11" t="s">
        <v>225</v>
      </c>
      <c r="D78" s="52">
        <v>16</v>
      </c>
      <c r="E78" s="52"/>
      <c r="F78" s="52">
        <v>14</v>
      </c>
      <c r="G78" s="52"/>
      <c r="H78" s="52"/>
      <c r="I78" s="52"/>
      <c r="J78" s="52"/>
      <c r="K78" s="52"/>
      <c r="L78" s="52"/>
      <c r="M78" s="52"/>
      <c r="N78" s="52"/>
      <c r="O78" s="52"/>
      <c r="P78" s="53">
        <f t="shared" si="2"/>
        <v>30</v>
      </c>
      <c r="Q78" s="53"/>
      <c r="R78" s="53">
        <f t="shared" si="3"/>
        <v>2</v>
      </c>
    </row>
    <row r="79" spans="1:18" x14ac:dyDescent="0.2">
      <c r="A79" s="22" t="s">
        <v>174</v>
      </c>
      <c r="B79" s="52" t="s">
        <v>32</v>
      </c>
      <c r="C79" s="22" t="s">
        <v>194</v>
      </c>
      <c r="D79" s="61"/>
      <c r="E79" s="61"/>
      <c r="F79" s="61"/>
      <c r="G79" s="61"/>
      <c r="H79" s="61"/>
      <c r="I79" s="61">
        <v>16</v>
      </c>
      <c r="J79" s="61"/>
      <c r="K79" s="61"/>
      <c r="L79" s="61"/>
      <c r="M79" s="61">
        <v>7</v>
      </c>
      <c r="N79" s="61"/>
      <c r="O79" s="61">
        <v>6</v>
      </c>
      <c r="P79" s="53">
        <f t="shared" si="2"/>
        <v>29</v>
      </c>
      <c r="Q79" s="53"/>
      <c r="R79" s="53">
        <f t="shared" si="3"/>
        <v>3</v>
      </c>
    </row>
    <row r="80" spans="1:18" x14ac:dyDescent="0.2">
      <c r="A80" s="15" t="s">
        <v>326</v>
      </c>
      <c r="B80" s="54" t="s">
        <v>356</v>
      </c>
      <c r="C80" s="15"/>
      <c r="D80" s="54">
        <v>7</v>
      </c>
      <c r="E80" s="54"/>
      <c r="F80" s="54">
        <v>20</v>
      </c>
      <c r="G80" s="54"/>
      <c r="H80" s="54"/>
      <c r="I80" s="54"/>
      <c r="J80" s="54"/>
      <c r="K80" s="54"/>
      <c r="L80" s="54"/>
      <c r="M80" s="54"/>
      <c r="N80" s="54"/>
      <c r="O80" s="54"/>
      <c r="P80" s="53">
        <f t="shared" si="2"/>
        <v>27</v>
      </c>
      <c r="Q80" s="53"/>
      <c r="R80" s="53">
        <f t="shared" si="3"/>
        <v>2</v>
      </c>
    </row>
    <row r="81" spans="1:18" x14ac:dyDescent="0.2">
      <c r="A81" s="5" t="s">
        <v>444</v>
      </c>
      <c r="B81" s="67" t="s">
        <v>356</v>
      </c>
      <c r="C81" s="5"/>
      <c r="D81" s="67">
        <v>6</v>
      </c>
      <c r="E81" s="67"/>
      <c r="F81" s="67">
        <v>19</v>
      </c>
      <c r="G81" s="67"/>
      <c r="H81" s="67"/>
      <c r="I81" s="67"/>
      <c r="J81" s="67"/>
      <c r="K81" s="67"/>
      <c r="L81" s="67"/>
      <c r="M81" s="67"/>
      <c r="N81" s="67"/>
      <c r="O81" s="67"/>
      <c r="P81" s="53">
        <f t="shared" si="2"/>
        <v>25</v>
      </c>
      <c r="Q81" s="53"/>
      <c r="R81" s="53">
        <f t="shared" si="3"/>
        <v>2</v>
      </c>
    </row>
    <row r="82" spans="1:18" x14ac:dyDescent="0.2">
      <c r="A82" s="22" t="s">
        <v>560</v>
      </c>
      <c r="B82" s="61" t="s">
        <v>32</v>
      </c>
      <c r="C82" s="22" t="s">
        <v>510</v>
      </c>
      <c r="D82" s="61">
        <v>18</v>
      </c>
      <c r="E82" s="61"/>
      <c r="F82" s="61">
        <v>4</v>
      </c>
      <c r="G82" s="61"/>
      <c r="H82" s="61"/>
      <c r="I82" s="61"/>
      <c r="J82" s="61"/>
      <c r="K82" s="61"/>
      <c r="L82" s="61"/>
      <c r="M82" s="61"/>
      <c r="N82" s="61"/>
      <c r="O82" s="61"/>
      <c r="P82" s="53">
        <f t="shared" si="2"/>
        <v>22</v>
      </c>
      <c r="Q82" s="53"/>
      <c r="R82" s="53">
        <f t="shared" si="3"/>
        <v>2</v>
      </c>
    </row>
    <row r="83" spans="1:18" x14ac:dyDescent="0.2">
      <c r="A83" s="22" t="s">
        <v>722</v>
      </c>
      <c r="B83" s="61" t="s">
        <v>32</v>
      </c>
      <c r="C83" s="22" t="s">
        <v>111</v>
      </c>
      <c r="D83" s="22"/>
      <c r="E83" s="22"/>
      <c r="F83" s="22"/>
      <c r="G83" s="22"/>
      <c r="H83" s="22"/>
      <c r="I83" s="22"/>
      <c r="J83" s="61"/>
      <c r="K83" s="61"/>
      <c r="L83" s="61"/>
      <c r="M83" s="61">
        <v>5</v>
      </c>
      <c r="N83" s="61">
        <v>7</v>
      </c>
      <c r="O83" s="61">
        <v>10</v>
      </c>
      <c r="P83" s="53">
        <f t="shared" si="2"/>
        <v>22</v>
      </c>
      <c r="Q83" s="53"/>
      <c r="R83" s="53">
        <f t="shared" si="3"/>
        <v>3</v>
      </c>
    </row>
    <row r="84" spans="1:18" x14ac:dyDescent="0.2">
      <c r="A84" s="5" t="s">
        <v>653</v>
      </c>
      <c r="B84" s="67" t="s">
        <v>188</v>
      </c>
      <c r="C84" s="5"/>
      <c r="D84" s="67"/>
      <c r="E84" s="67"/>
      <c r="F84" s="67"/>
      <c r="G84" s="67"/>
      <c r="H84" s="67">
        <v>21</v>
      </c>
      <c r="I84" s="67"/>
      <c r="J84" s="67"/>
      <c r="K84" s="67"/>
      <c r="L84" s="67"/>
      <c r="M84" s="67"/>
      <c r="N84" s="67"/>
      <c r="O84" s="67"/>
      <c r="P84" s="53">
        <f t="shared" si="2"/>
        <v>21</v>
      </c>
      <c r="Q84" s="53"/>
      <c r="R84" s="53">
        <f t="shared" si="3"/>
        <v>1</v>
      </c>
    </row>
    <row r="85" spans="1:18" x14ac:dyDescent="0.2">
      <c r="A85" s="11" t="s">
        <v>96</v>
      </c>
      <c r="B85" s="52" t="s">
        <v>32</v>
      </c>
      <c r="C85" s="11" t="s">
        <v>108</v>
      </c>
      <c r="D85" s="52"/>
      <c r="E85" s="52">
        <v>8</v>
      </c>
      <c r="F85" s="52"/>
      <c r="G85" s="52">
        <v>12</v>
      </c>
      <c r="H85" s="52"/>
      <c r="I85" s="52"/>
      <c r="J85" s="52"/>
      <c r="K85" s="52"/>
      <c r="L85" s="52"/>
      <c r="M85" s="52"/>
      <c r="N85" s="52"/>
      <c r="O85" s="52"/>
      <c r="P85" s="53">
        <f t="shared" ref="P85:P116" si="5">SUM(D85:O85)</f>
        <v>20</v>
      </c>
      <c r="Q85" s="53"/>
      <c r="R85" s="53">
        <f t="shared" ref="R85:R116" si="6">COUNT(D85:O85)</f>
        <v>2</v>
      </c>
    </row>
    <row r="86" spans="1:18" x14ac:dyDescent="0.2">
      <c r="A86" s="11" t="s">
        <v>95</v>
      </c>
      <c r="B86" s="52" t="s">
        <v>32</v>
      </c>
      <c r="C86" s="11" t="s">
        <v>58</v>
      </c>
      <c r="D86" s="52">
        <v>20</v>
      </c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3">
        <f t="shared" si="5"/>
        <v>20</v>
      </c>
      <c r="Q86" s="53"/>
      <c r="R86" s="53">
        <f t="shared" si="6"/>
        <v>1</v>
      </c>
    </row>
    <row r="87" spans="1:18" x14ac:dyDescent="0.2">
      <c r="A87" s="5" t="s">
        <v>654</v>
      </c>
      <c r="B87" s="67" t="s">
        <v>188</v>
      </c>
      <c r="C87" s="5"/>
      <c r="D87" s="67"/>
      <c r="E87" s="67"/>
      <c r="F87" s="67"/>
      <c r="G87" s="67"/>
      <c r="H87" s="67">
        <v>19</v>
      </c>
      <c r="I87" s="67"/>
      <c r="J87" s="67"/>
      <c r="K87" s="67"/>
      <c r="L87" s="67"/>
      <c r="M87" s="67"/>
      <c r="N87" s="67"/>
      <c r="O87" s="67"/>
      <c r="P87" s="53">
        <f t="shared" si="5"/>
        <v>19</v>
      </c>
      <c r="Q87" s="53"/>
      <c r="R87" s="53">
        <f t="shared" si="6"/>
        <v>1</v>
      </c>
    </row>
    <row r="88" spans="1:18" s="8" customFormat="1" x14ac:dyDescent="0.2">
      <c r="A88" s="5" t="s">
        <v>443</v>
      </c>
      <c r="B88" s="67" t="s">
        <v>356</v>
      </c>
      <c r="C88" s="5"/>
      <c r="D88" s="67">
        <v>8</v>
      </c>
      <c r="E88" s="67"/>
      <c r="F88" s="67">
        <v>9</v>
      </c>
      <c r="G88" s="67"/>
      <c r="H88" s="67"/>
      <c r="I88" s="67"/>
      <c r="J88" s="67"/>
      <c r="K88" s="67"/>
      <c r="L88" s="67"/>
      <c r="M88" s="67"/>
      <c r="N88" s="67"/>
      <c r="O88" s="67"/>
      <c r="P88" s="53">
        <f t="shared" si="5"/>
        <v>17</v>
      </c>
      <c r="Q88" s="53"/>
      <c r="R88" s="53">
        <f t="shared" si="6"/>
        <v>2</v>
      </c>
    </row>
    <row r="89" spans="1:18" s="8" customFormat="1" x14ac:dyDescent="0.2">
      <c r="A89" s="5" t="s">
        <v>553</v>
      </c>
      <c r="B89" s="67" t="s">
        <v>188</v>
      </c>
      <c r="C89" s="5"/>
      <c r="D89" s="67"/>
      <c r="E89" s="67"/>
      <c r="F89" s="67">
        <v>16</v>
      </c>
      <c r="G89" s="67"/>
      <c r="H89" s="67"/>
      <c r="I89" s="67"/>
      <c r="J89" s="67"/>
      <c r="K89" s="67"/>
      <c r="L89" s="67"/>
      <c r="M89" s="67"/>
      <c r="N89" s="67"/>
      <c r="O89" s="67"/>
      <c r="P89" s="53">
        <f t="shared" si="5"/>
        <v>16</v>
      </c>
      <c r="Q89" s="53"/>
      <c r="R89" s="53">
        <f t="shared" si="6"/>
        <v>1</v>
      </c>
    </row>
    <row r="90" spans="1:18" s="8" customFormat="1" x14ac:dyDescent="0.2">
      <c r="A90" s="22" t="s">
        <v>375</v>
      </c>
      <c r="B90" s="61" t="s">
        <v>32</v>
      </c>
      <c r="C90" s="22" t="s">
        <v>376</v>
      </c>
      <c r="D90" s="61"/>
      <c r="E90" s="61"/>
      <c r="F90" s="61"/>
      <c r="G90" s="61"/>
      <c r="H90" s="61"/>
      <c r="I90" s="61"/>
      <c r="J90" s="61"/>
      <c r="K90" s="61"/>
      <c r="L90" s="61" t="s">
        <v>460</v>
      </c>
      <c r="M90" s="61"/>
      <c r="N90" s="61">
        <v>15</v>
      </c>
      <c r="O90" s="61"/>
      <c r="P90" s="53">
        <f t="shared" si="5"/>
        <v>15</v>
      </c>
      <c r="Q90" s="53"/>
      <c r="R90" s="53">
        <f t="shared" si="6"/>
        <v>1</v>
      </c>
    </row>
    <row r="91" spans="1:18" s="8" customFormat="1" x14ac:dyDescent="0.2">
      <c r="A91" s="22" t="s">
        <v>590</v>
      </c>
      <c r="B91" s="61" t="s">
        <v>32</v>
      </c>
      <c r="C91" s="22" t="s">
        <v>602</v>
      </c>
      <c r="D91" s="61"/>
      <c r="E91" s="61"/>
      <c r="F91" s="61"/>
      <c r="G91" s="61">
        <v>4</v>
      </c>
      <c r="H91" s="61"/>
      <c r="I91" s="61"/>
      <c r="J91" s="61"/>
      <c r="K91" s="61"/>
      <c r="L91" s="61"/>
      <c r="M91" s="61"/>
      <c r="N91" s="61"/>
      <c r="O91" s="61">
        <v>11</v>
      </c>
      <c r="P91" s="53">
        <f t="shared" si="5"/>
        <v>15</v>
      </c>
      <c r="Q91" s="53"/>
      <c r="R91" s="53">
        <f t="shared" si="6"/>
        <v>2</v>
      </c>
    </row>
    <row r="92" spans="1:18" x14ac:dyDescent="0.2">
      <c r="A92" s="5" t="s">
        <v>554</v>
      </c>
      <c r="B92" s="67" t="s">
        <v>188</v>
      </c>
      <c r="C92" s="5"/>
      <c r="D92" s="67"/>
      <c r="E92" s="67"/>
      <c r="F92" s="67">
        <v>15</v>
      </c>
      <c r="G92" s="67"/>
      <c r="H92" s="67"/>
      <c r="I92" s="67"/>
      <c r="J92" s="67"/>
      <c r="K92" s="67"/>
      <c r="L92" s="67"/>
      <c r="M92" s="67"/>
      <c r="N92" s="67"/>
      <c r="O92" s="67"/>
      <c r="P92" s="53">
        <f t="shared" si="5"/>
        <v>15</v>
      </c>
      <c r="Q92" s="53"/>
      <c r="R92" s="53">
        <f t="shared" si="6"/>
        <v>1</v>
      </c>
    </row>
    <row r="93" spans="1:18" s="8" customFormat="1" x14ac:dyDescent="0.2">
      <c r="A93" s="22" t="s">
        <v>555</v>
      </c>
      <c r="B93" s="61" t="s">
        <v>32</v>
      </c>
      <c r="C93" s="22" t="s">
        <v>564</v>
      </c>
      <c r="D93" s="61"/>
      <c r="E93" s="61"/>
      <c r="F93" s="61">
        <v>12</v>
      </c>
      <c r="G93" s="61"/>
      <c r="H93" s="61"/>
      <c r="I93" s="61"/>
      <c r="J93" s="61"/>
      <c r="K93" s="61"/>
      <c r="L93" s="61"/>
      <c r="M93" s="61"/>
      <c r="N93" s="61"/>
      <c r="O93" s="61"/>
      <c r="P93" s="53">
        <f t="shared" si="5"/>
        <v>12</v>
      </c>
      <c r="Q93" s="53"/>
      <c r="R93" s="53">
        <f t="shared" si="6"/>
        <v>1</v>
      </c>
    </row>
    <row r="94" spans="1:18" x14ac:dyDescent="0.2">
      <c r="A94" s="5" t="s">
        <v>656</v>
      </c>
      <c r="B94" s="67" t="s">
        <v>188</v>
      </c>
      <c r="C94" s="5"/>
      <c r="D94" s="67"/>
      <c r="E94" s="67"/>
      <c r="F94" s="67"/>
      <c r="G94" s="67"/>
      <c r="H94" s="67">
        <v>12</v>
      </c>
      <c r="I94" s="67"/>
      <c r="J94" s="67"/>
      <c r="K94" s="67"/>
      <c r="L94" s="67"/>
      <c r="M94" s="67"/>
      <c r="N94" s="67"/>
      <c r="O94" s="67"/>
      <c r="P94" s="68">
        <f t="shared" si="5"/>
        <v>12</v>
      </c>
      <c r="Q94" s="68"/>
      <c r="R94" s="68">
        <f t="shared" si="6"/>
        <v>1</v>
      </c>
    </row>
    <row r="95" spans="1:18" x14ac:dyDescent="0.2">
      <c r="A95" s="22" t="s">
        <v>587</v>
      </c>
      <c r="B95" s="61" t="s">
        <v>32</v>
      </c>
      <c r="C95" s="22" t="s">
        <v>600</v>
      </c>
      <c r="D95" s="61"/>
      <c r="E95" s="61"/>
      <c r="F95" s="61"/>
      <c r="G95" s="61">
        <v>8</v>
      </c>
      <c r="H95" s="61">
        <v>3</v>
      </c>
      <c r="I95" s="61"/>
      <c r="J95" s="61"/>
      <c r="K95" s="61"/>
      <c r="L95" s="61"/>
      <c r="M95" s="61"/>
      <c r="N95" s="61"/>
      <c r="O95" s="61"/>
      <c r="P95" s="53">
        <f t="shared" si="5"/>
        <v>11</v>
      </c>
      <c r="Q95" s="53"/>
      <c r="R95" s="53">
        <f t="shared" si="6"/>
        <v>2</v>
      </c>
    </row>
    <row r="96" spans="1:18" s="8" customFormat="1" x14ac:dyDescent="0.2">
      <c r="A96" s="5" t="s">
        <v>657</v>
      </c>
      <c r="B96" s="67" t="s">
        <v>188</v>
      </c>
      <c r="C96" s="5"/>
      <c r="D96" s="67"/>
      <c r="E96" s="67"/>
      <c r="F96" s="67"/>
      <c r="G96" s="67"/>
      <c r="H96" s="67">
        <v>11</v>
      </c>
      <c r="I96" s="67"/>
      <c r="J96" s="67"/>
      <c r="K96" s="67"/>
      <c r="L96" s="67"/>
      <c r="M96" s="67"/>
      <c r="N96" s="67"/>
      <c r="O96" s="67"/>
      <c r="P96" s="68">
        <f t="shared" si="5"/>
        <v>11</v>
      </c>
      <c r="Q96" s="68"/>
      <c r="R96" s="68">
        <f t="shared" si="6"/>
        <v>1</v>
      </c>
    </row>
    <row r="97" spans="1:18" x14ac:dyDescent="0.2">
      <c r="A97" s="6" t="s">
        <v>470</v>
      </c>
      <c r="B97" s="61" t="s">
        <v>32</v>
      </c>
      <c r="C97" s="22" t="s">
        <v>567</v>
      </c>
      <c r="D97" s="61"/>
      <c r="E97" s="61">
        <v>11</v>
      </c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53">
        <f t="shared" si="5"/>
        <v>11</v>
      </c>
      <c r="Q97" s="53"/>
      <c r="R97" s="53">
        <f t="shared" si="6"/>
        <v>1</v>
      </c>
    </row>
    <row r="98" spans="1:18" s="8" customFormat="1" x14ac:dyDescent="0.2">
      <c r="A98" s="22" t="s">
        <v>442</v>
      </c>
      <c r="B98" s="61" t="s">
        <v>32</v>
      </c>
      <c r="C98" s="22" t="s">
        <v>513</v>
      </c>
      <c r="D98" s="61">
        <v>11</v>
      </c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53">
        <f t="shared" si="5"/>
        <v>11</v>
      </c>
      <c r="Q98" s="53"/>
      <c r="R98" s="53">
        <f t="shared" si="6"/>
        <v>1</v>
      </c>
    </row>
    <row r="99" spans="1:18" hidden="1" x14ac:dyDescent="0.2">
      <c r="A99" s="11" t="s">
        <v>256</v>
      </c>
      <c r="B99" s="52" t="s">
        <v>32</v>
      </c>
      <c r="C99" s="11" t="s">
        <v>257</v>
      </c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3">
        <f t="shared" si="5"/>
        <v>0</v>
      </c>
      <c r="Q99" s="53"/>
      <c r="R99" s="53">
        <f t="shared" si="6"/>
        <v>0</v>
      </c>
    </row>
    <row r="100" spans="1:18" hidden="1" x14ac:dyDescent="0.2">
      <c r="A100" s="50" t="s">
        <v>173</v>
      </c>
      <c r="B100" s="52" t="s">
        <v>32</v>
      </c>
      <c r="C100" s="11" t="s">
        <v>193</v>
      </c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3">
        <f t="shared" si="5"/>
        <v>0</v>
      </c>
      <c r="Q100" s="53"/>
      <c r="R100" s="53">
        <f t="shared" si="6"/>
        <v>0</v>
      </c>
    </row>
    <row r="101" spans="1:18" hidden="1" x14ac:dyDescent="0.2">
      <c r="A101" s="11" t="s">
        <v>98</v>
      </c>
      <c r="B101" s="52" t="s">
        <v>32</v>
      </c>
      <c r="C101" s="11" t="s">
        <v>64</v>
      </c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3">
        <f t="shared" si="5"/>
        <v>0</v>
      </c>
      <c r="Q101" s="53"/>
      <c r="R101" s="53">
        <f t="shared" si="6"/>
        <v>0</v>
      </c>
    </row>
    <row r="102" spans="1:18" hidden="1" x14ac:dyDescent="0.2">
      <c r="A102" s="11" t="s">
        <v>145</v>
      </c>
      <c r="B102" s="52" t="s">
        <v>32</v>
      </c>
      <c r="C102" s="11" t="s">
        <v>110</v>
      </c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3">
        <f t="shared" si="5"/>
        <v>0</v>
      </c>
      <c r="Q102" s="53"/>
      <c r="R102" s="53">
        <f t="shared" si="6"/>
        <v>0</v>
      </c>
    </row>
    <row r="103" spans="1:18" hidden="1" x14ac:dyDescent="0.2">
      <c r="A103" s="11" t="s">
        <v>240</v>
      </c>
      <c r="B103" s="52" t="s">
        <v>32</v>
      </c>
      <c r="C103" s="11" t="s">
        <v>324</v>
      </c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3">
        <f t="shared" si="5"/>
        <v>0</v>
      </c>
      <c r="Q103" s="53"/>
      <c r="R103" s="53">
        <f t="shared" si="6"/>
        <v>0</v>
      </c>
    </row>
    <row r="104" spans="1:18" hidden="1" x14ac:dyDescent="0.2">
      <c r="A104" s="11" t="s">
        <v>384</v>
      </c>
      <c r="B104" s="52" t="s">
        <v>32</v>
      </c>
      <c r="C104" s="11" t="s">
        <v>385</v>
      </c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3">
        <f t="shared" si="5"/>
        <v>0</v>
      </c>
      <c r="Q104" s="53"/>
      <c r="R104" s="53">
        <f t="shared" si="6"/>
        <v>0</v>
      </c>
    </row>
    <row r="105" spans="1:18" hidden="1" x14ac:dyDescent="0.2">
      <c r="A105" s="11" t="s">
        <v>156</v>
      </c>
      <c r="B105" s="52" t="s">
        <v>32</v>
      </c>
      <c r="C105" s="11" t="s">
        <v>159</v>
      </c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3">
        <f t="shared" si="5"/>
        <v>0</v>
      </c>
      <c r="Q105" s="53"/>
      <c r="R105" s="53">
        <f t="shared" si="6"/>
        <v>0</v>
      </c>
    </row>
    <row r="106" spans="1:18" hidden="1" x14ac:dyDescent="0.2">
      <c r="A106" s="11" t="s">
        <v>99</v>
      </c>
      <c r="B106" s="52" t="s">
        <v>32</v>
      </c>
      <c r="C106" s="11" t="s">
        <v>111</v>
      </c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3">
        <f t="shared" si="5"/>
        <v>0</v>
      </c>
      <c r="Q106" s="53"/>
      <c r="R106" s="53">
        <f t="shared" si="6"/>
        <v>0</v>
      </c>
    </row>
    <row r="107" spans="1:18" hidden="1" x14ac:dyDescent="0.2">
      <c r="A107" s="11" t="s">
        <v>258</v>
      </c>
      <c r="B107" s="52" t="s">
        <v>32</v>
      </c>
      <c r="C107" s="11" t="s">
        <v>259</v>
      </c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3">
        <f t="shared" si="5"/>
        <v>0</v>
      </c>
      <c r="Q107" s="53"/>
      <c r="R107" s="53">
        <f t="shared" si="6"/>
        <v>0</v>
      </c>
    </row>
    <row r="108" spans="1:18" hidden="1" x14ac:dyDescent="0.2">
      <c r="A108" s="11" t="s">
        <v>278</v>
      </c>
      <c r="B108" s="52" t="s">
        <v>32</v>
      </c>
      <c r="C108" s="11" t="s">
        <v>328</v>
      </c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3">
        <f t="shared" si="5"/>
        <v>0</v>
      </c>
      <c r="Q108" s="53"/>
      <c r="R108" s="53">
        <f t="shared" si="6"/>
        <v>0</v>
      </c>
    </row>
    <row r="109" spans="1:18" hidden="1" x14ac:dyDescent="0.2">
      <c r="A109" s="11" t="s">
        <v>377</v>
      </c>
      <c r="B109" s="52" t="s">
        <v>32</v>
      </c>
      <c r="C109" s="11" t="s">
        <v>378</v>
      </c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3">
        <f t="shared" si="5"/>
        <v>0</v>
      </c>
      <c r="Q109" s="53"/>
      <c r="R109" s="53">
        <f t="shared" si="6"/>
        <v>0</v>
      </c>
    </row>
    <row r="110" spans="1:18" hidden="1" x14ac:dyDescent="0.2">
      <c r="A110" s="11" t="s">
        <v>155</v>
      </c>
      <c r="B110" s="52" t="s">
        <v>32</v>
      </c>
      <c r="C110" s="11" t="s">
        <v>159</v>
      </c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3">
        <f t="shared" si="5"/>
        <v>0</v>
      </c>
      <c r="Q110" s="53"/>
      <c r="R110" s="53">
        <f t="shared" si="6"/>
        <v>0</v>
      </c>
    </row>
    <row r="111" spans="1:18" hidden="1" x14ac:dyDescent="0.2">
      <c r="A111" s="11" t="s">
        <v>276</v>
      </c>
      <c r="B111" s="52" t="s">
        <v>32</v>
      </c>
      <c r="C111" s="11" t="s">
        <v>162</v>
      </c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3">
        <f t="shared" si="5"/>
        <v>0</v>
      </c>
      <c r="Q111" s="53"/>
      <c r="R111" s="53">
        <f t="shared" si="6"/>
        <v>0</v>
      </c>
    </row>
    <row r="112" spans="1:18" hidden="1" x14ac:dyDescent="0.2">
      <c r="A112" s="11" t="s">
        <v>216</v>
      </c>
      <c r="B112" s="52" t="s">
        <v>32</v>
      </c>
      <c r="C112" s="11" t="s">
        <v>223</v>
      </c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3">
        <f t="shared" si="5"/>
        <v>0</v>
      </c>
      <c r="Q112" s="53"/>
      <c r="R112" s="53">
        <f t="shared" si="6"/>
        <v>0</v>
      </c>
    </row>
    <row r="113" spans="1:18" hidden="1" x14ac:dyDescent="0.2">
      <c r="A113" s="11" t="s">
        <v>336</v>
      </c>
      <c r="B113" s="52" t="s">
        <v>32</v>
      </c>
      <c r="C113" s="11" t="s">
        <v>347</v>
      </c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3">
        <f t="shared" si="5"/>
        <v>0</v>
      </c>
      <c r="Q113" s="53"/>
      <c r="R113" s="53">
        <f t="shared" si="6"/>
        <v>0</v>
      </c>
    </row>
    <row r="114" spans="1:18" hidden="1" x14ac:dyDescent="0.2">
      <c r="A114" s="11" t="s">
        <v>277</v>
      </c>
      <c r="B114" s="52" t="s">
        <v>32</v>
      </c>
      <c r="C114" s="11" t="s">
        <v>223</v>
      </c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3">
        <f t="shared" si="5"/>
        <v>0</v>
      </c>
      <c r="Q114" s="53"/>
      <c r="R114" s="53">
        <f t="shared" si="6"/>
        <v>0</v>
      </c>
    </row>
    <row r="115" spans="1:18" s="8" customFormat="1" hidden="1" x14ac:dyDescent="0.2">
      <c r="A115" s="11" t="s">
        <v>174</v>
      </c>
      <c r="B115" s="52" t="s">
        <v>32</v>
      </c>
      <c r="C115" s="11" t="s">
        <v>194</v>
      </c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3">
        <f t="shared" si="5"/>
        <v>0</v>
      </c>
      <c r="Q115" s="53"/>
      <c r="R115" s="53">
        <f t="shared" si="6"/>
        <v>0</v>
      </c>
    </row>
    <row r="116" spans="1:18" s="8" customFormat="1" hidden="1" x14ac:dyDescent="0.2">
      <c r="A116" s="11" t="s">
        <v>242</v>
      </c>
      <c r="B116" s="52" t="s">
        <v>32</v>
      </c>
      <c r="C116" s="11" t="s">
        <v>327</v>
      </c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3">
        <f t="shared" si="5"/>
        <v>0</v>
      </c>
      <c r="Q116" s="53"/>
      <c r="R116" s="53">
        <f t="shared" si="6"/>
        <v>0</v>
      </c>
    </row>
    <row r="117" spans="1:18" hidden="1" x14ac:dyDescent="0.2">
      <c r="A117" s="11" t="s">
        <v>157</v>
      </c>
      <c r="B117" s="52" t="s">
        <v>32</v>
      </c>
      <c r="C117" s="11" t="s">
        <v>162</v>
      </c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3">
        <f t="shared" ref="P117:P148" si="7">SUM(D117:O117)</f>
        <v>0</v>
      </c>
      <c r="Q117" s="53"/>
      <c r="R117" s="53">
        <f t="shared" ref="R117:R149" si="8">COUNT(D117:O117)</f>
        <v>0</v>
      </c>
    </row>
    <row r="118" spans="1:18" s="8" customFormat="1" x14ac:dyDescent="0.2">
      <c r="A118" s="5" t="s">
        <v>556</v>
      </c>
      <c r="B118" s="67" t="s">
        <v>188</v>
      </c>
      <c r="C118" s="5"/>
      <c r="D118" s="67"/>
      <c r="E118" s="67"/>
      <c r="F118" s="67">
        <v>11</v>
      </c>
      <c r="G118" s="67"/>
      <c r="H118" s="67"/>
      <c r="I118" s="67"/>
      <c r="J118" s="67"/>
      <c r="K118" s="67"/>
      <c r="L118" s="67"/>
      <c r="M118" s="67"/>
      <c r="N118" s="67"/>
      <c r="O118" s="67"/>
      <c r="P118" s="53">
        <f t="shared" si="7"/>
        <v>11</v>
      </c>
      <c r="Q118" s="53"/>
      <c r="R118" s="53">
        <f t="shared" si="8"/>
        <v>1</v>
      </c>
    </row>
    <row r="119" spans="1:18" hidden="1" x14ac:dyDescent="0.2">
      <c r="A119" s="11" t="s">
        <v>373</v>
      </c>
      <c r="B119" s="52" t="s">
        <v>32</v>
      </c>
      <c r="C119" s="11" t="s">
        <v>104</v>
      </c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3">
        <f t="shared" si="7"/>
        <v>0</v>
      </c>
      <c r="Q119" s="53"/>
      <c r="R119" s="53">
        <f t="shared" si="8"/>
        <v>0</v>
      </c>
    </row>
    <row r="120" spans="1:18" hidden="1" x14ac:dyDescent="0.2">
      <c r="A120" s="11" t="s">
        <v>375</v>
      </c>
      <c r="B120" s="52" t="s">
        <v>32</v>
      </c>
      <c r="C120" s="11" t="s">
        <v>376</v>
      </c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3">
        <f t="shared" si="7"/>
        <v>0</v>
      </c>
      <c r="Q120" s="53"/>
      <c r="R120" s="53">
        <f t="shared" si="8"/>
        <v>0</v>
      </c>
    </row>
    <row r="121" spans="1:18" s="8" customFormat="1" hidden="1" x14ac:dyDescent="0.2">
      <c r="A121" s="11" t="s">
        <v>226</v>
      </c>
      <c r="B121" s="52" t="s">
        <v>32</v>
      </c>
      <c r="C121" s="11" t="s">
        <v>227</v>
      </c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3">
        <f t="shared" si="7"/>
        <v>0</v>
      </c>
      <c r="Q121" s="53"/>
      <c r="R121" s="53">
        <f t="shared" si="8"/>
        <v>0</v>
      </c>
    </row>
    <row r="122" spans="1:18" x14ac:dyDescent="0.2">
      <c r="A122" s="22" t="s">
        <v>589</v>
      </c>
      <c r="B122" s="61" t="s">
        <v>32</v>
      </c>
      <c r="C122" s="22" t="s">
        <v>602</v>
      </c>
      <c r="D122" s="61"/>
      <c r="E122" s="61"/>
      <c r="F122" s="61"/>
      <c r="G122" s="61">
        <v>6</v>
      </c>
      <c r="H122" s="61"/>
      <c r="I122" s="61"/>
      <c r="J122" s="61"/>
      <c r="K122" s="61"/>
      <c r="L122" s="61"/>
      <c r="M122" s="61"/>
      <c r="N122" s="61"/>
      <c r="O122" s="61">
        <v>4</v>
      </c>
      <c r="P122" s="53">
        <f t="shared" si="7"/>
        <v>10</v>
      </c>
      <c r="Q122" s="53"/>
      <c r="R122" s="53">
        <f t="shared" si="8"/>
        <v>2</v>
      </c>
    </row>
    <row r="123" spans="1:18" x14ac:dyDescent="0.2">
      <c r="A123" s="22" t="s">
        <v>557</v>
      </c>
      <c r="B123" s="61" t="s">
        <v>32</v>
      </c>
      <c r="C123" s="22" t="s">
        <v>564</v>
      </c>
      <c r="D123" s="61"/>
      <c r="E123" s="61"/>
      <c r="F123" s="61">
        <v>10</v>
      </c>
      <c r="G123" s="61"/>
      <c r="H123" s="61"/>
      <c r="I123" s="61"/>
      <c r="J123" s="61"/>
      <c r="K123" s="61"/>
      <c r="L123" s="61"/>
      <c r="M123" s="61"/>
      <c r="N123" s="61"/>
      <c r="O123" s="61"/>
      <c r="P123" s="53">
        <f t="shared" si="7"/>
        <v>10</v>
      </c>
      <c r="Q123" s="53"/>
      <c r="R123" s="53">
        <f t="shared" si="8"/>
        <v>1</v>
      </c>
    </row>
    <row r="124" spans="1:18" s="8" customFormat="1" x14ac:dyDescent="0.2">
      <c r="A124" s="5" t="s">
        <v>658</v>
      </c>
      <c r="B124" s="67" t="s">
        <v>188</v>
      </c>
      <c r="C124" s="5"/>
      <c r="D124" s="67"/>
      <c r="E124" s="67"/>
      <c r="F124" s="67"/>
      <c r="G124" s="67"/>
      <c r="H124" s="67">
        <v>10</v>
      </c>
      <c r="I124" s="67"/>
      <c r="J124" s="67"/>
      <c r="K124" s="67"/>
      <c r="L124" s="67"/>
      <c r="M124" s="67"/>
      <c r="N124" s="67"/>
      <c r="O124" s="67"/>
      <c r="P124" s="68">
        <f t="shared" si="7"/>
        <v>10</v>
      </c>
      <c r="Q124" s="68"/>
      <c r="R124" s="68">
        <f t="shared" si="8"/>
        <v>1</v>
      </c>
    </row>
    <row r="125" spans="1:18" x14ac:dyDescent="0.2">
      <c r="A125" s="11" t="s">
        <v>374</v>
      </c>
      <c r="B125" s="52" t="s">
        <v>32</v>
      </c>
      <c r="C125" s="11" t="s">
        <v>225</v>
      </c>
      <c r="D125" s="52">
        <v>9</v>
      </c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3">
        <f t="shared" si="7"/>
        <v>9</v>
      </c>
      <c r="Q125" s="53"/>
      <c r="R125" s="53">
        <f t="shared" si="8"/>
        <v>1</v>
      </c>
    </row>
    <row r="126" spans="1:18" x14ac:dyDescent="0.2">
      <c r="A126" s="22" t="s">
        <v>558</v>
      </c>
      <c r="B126" s="61" t="s">
        <v>32</v>
      </c>
      <c r="C126" s="22" t="s">
        <v>565</v>
      </c>
      <c r="D126" s="61"/>
      <c r="E126" s="61"/>
      <c r="F126" s="61">
        <v>8</v>
      </c>
      <c r="G126" s="61"/>
      <c r="H126" s="61"/>
      <c r="I126" s="61"/>
      <c r="J126" s="61"/>
      <c r="K126" s="61"/>
      <c r="L126" s="61"/>
      <c r="M126" s="61"/>
      <c r="N126" s="61"/>
      <c r="O126" s="61"/>
      <c r="P126" s="53">
        <f t="shared" si="7"/>
        <v>8</v>
      </c>
      <c r="Q126" s="53"/>
      <c r="R126" s="53">
        <f t="shared" si="8"/>
        <v>1</v>
      </c>
    </row>
    <row r="127" spans="1:18" x14ac:dyDescent="0.2">
      <c r="A127" s="5" t="s">
        <v>659</v>
      </c>
      <c r="B127" s="67" t="s">
        <v>188</v>
      </c>
      <c r="C127" s="5"/>
      <c r="D127" s="67"/>
      <c r="E127" s="67"/>
      <c r="F127" s="67"/>
      <c r="G127" s="67"/>
      <c r="H127" s="67">
        <v>8</v>
      </c>
      <c r="I127" s="67"/>
      <c r="J127" s="67"/>
      <c r="K127" s="67"/>
      <c r="L127" s="67"/>
      <c r="M127" s="67"/>
      <c r="N127" s="67"/>
      <c r="O127" s="67"/>
      <c r="P127" s="68">
        <f t="shared" si="7"/>
        <v>8</v>
      </c>
      <c r="Q127" s="68"/>
      <c r="R127" s="68">
        <f t="shared" si="8"/>
        <v>1</v>
      </c>
    </row>
    <row r="128" spans="1:18" s="8" customFormat="1" x14ac:dyDescent="0.2">
      <c r="A128" s="22" t="s">
        <v>99</v>
      </c>
      <c r="B128" s="61" t="s">
        <v>32</v>
      </c>
      <c r="C128" s="22" t="s">
        <v>111</v>
      </c>
      <c r="D128" s="61"/>
      <c r="E128" s="61"/>
      <c r="F128" s="61"/>
      <c r="G128" s="61"/>
      <c r="H128" s="61"/>
      <c r="I128" s="61"/>
      <c r="J128" s="61"/>
      <c r="K128" s="61">
        <v>7</v>
      </c>
      <c r="L128" s="61"/>
      <c r="M128" s="61"/>
      <c r="N128" s="61"/>
      <c r="O128" s="61"/>
      <c r="P128" s="53">
        <f t="shared" si="7"/>
        <v>7</v>
      </c>
      <c r="Q128" s="53"/>
      <c r="R128" s="53">
        <f t="shared" si="8"/>
        <v>1</v>
      </c>
    </row>
    <row r="129" spans="1:18" x14ac:dyDescent="0.2">
      <c r="A129" s="22" t="s">
        <v>588</v>
      </c>
      <c r="B129" s="61" t="s">
        <v>32</v>
      </c>
      <c r="C129" s="22" t="s">
        <v>601</v>
      </c>
      <c r="D129" s="61"/>
      <c r="E129" s="61"/>
      <c r="F129" s="61"/>
      <c r="G129" s="61">
        <v>7</v>
      </c>
      <c r="H129" s="61"/>
      <c r="I129" s="61"/>
      <c r="J129" s="61"/>
      <c r="K129" s="61"/>
      <c r="L129" s="61"/>
      <c r="M129" s="61"/>
      <c r="N129" s="61"/>
      <c r="O129" s="61"/>
      <c r="P129" s="53">
        <f t="shared" si="7"/>
        <v>7</v>
      </c>
      <c r="Q129" s="53"/>
      <c r="R129" s="53">
        <f t="shared" si="8"/>
        <v>1</v>
      </c>
    </row>
    <row r="130" spans="1:18" x14ac:dyDescent="0.2">
      <c r="A130" s="5" t="s">
        <v>242</v>
      </c>
      <c r="B130" s="67" t="s">
        <v>188</v>
      </c>
      <c r="C130" s="5"/>
      <c r="D130" s="67"/>
      <c r="E130" s="67"/>
      <c r="F130" s="67"/>
      <c r="G130" s="67"/>
      <c r="H130" s="67">
        <v>7</v>
      </c>
      <c r="I130" s="67"/>
      <c r="J130" s="67"/>
      <c r="K130" s="67"/>
      <c r="L130" s="67"/>
      <c r="M130" s="67"/>
      <c r="N130" s="67"/>
      <c r="O130" s="67"/>
      <c r="P130" s="68">
        <f t="shared" si="7"/>
        <v>7</v>
      </c>
      <c r="Q130" s="68"/>
      <c r="R130" s="68">
        <f t="shared" si="8"/>
        <v>1</v>
      </c>
    </row>
    <row r="131" spans="1:18" x14ac:dyDescent="0.2">
      <c r="A131" s="22" t="s">
        <v>755</v>
      </c>
      <c r="B131" s="61" t="s">
        <v>32</v>
      </c>
      <c r="C131" s="22" t="s">
        <v>104</v>
      </c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61">
        <v>7</v>
      </c>
      <c r="P131" s="53">
        <f t="shared" si="7"/>
        <v>7</v>
      </c>
      <c r="Q131" s="53"/>
      <c r="R131" s="53">
        <f t="shared" si="8"/>
        <v>1</v>
      </c>
    </row>
    <row r="132" spans="1:18" x14ac:dyDescent="0.2">
      <c r="A132" s="5" t="s">
        <v>559</v>
      </c>
      <c r="B132" s="67" t="s">
        <v>188</v>
      </c>
      <c r="C132" s="5"/>
      <c r="D132" s="67"/>
      <c r="E132" s="67"/>
      <c r="F132" s="67">
        <v>6</v>
      </c>
      <c r="G132" s="67"/>
      <c r="H132" s="67"/>
      <c r="I132" s="67"/>
      <c r="J132" s="67"/>
      <c r="K132" s="67"/>
      <c r="L132" s="67"/>
      <c r="M132" s="67"/>
      <c r="N132" s="67"/>
      <c r="O132" s="67"/>
      <c r="P132" s="53">
        <f t="shared" si="7"/>
        <v>6</v>
      </c>
      <c r="Q132" s="53"/>
      <c r="R132" s="53">
        <f t="shared" si="8"/>
        <v>1</v>
      </c>
    </row>
    <row r="133" spans="1:18" x14ac:dyDescent="0.2">
      <c r="A133" s="22" t="s">
        <v>725</v>
      </c>
      <c r="B133" s="61" t="s">
        <v>32</v>
      </c>
      <c r="C133" s="22" t="s">
        <v>746</v>
      </c>
      <c r="D133" s="22"/>
      <c r="E133" s="22"/>
      <c r="F133" s="22"/>
      <c r="G133" s="22"/>
      <c r="H133" s="22"/>
      <c r="I133" s="22"/>
      <c r="J133" s="61"/>
      <c r="K133" s="61"/>
      <c r="L133" s="61"/>
      <c r="M133" s="61">
        <v>6</v>
      </c>
      <c r="N133" s="61"/>
      <c r="O133" s="61"/>
      <c r="P133" s="53">
        <f t="shared" si="7"/>
        <v>6</v>
      </c>
      <c r="Q133" s="53"/>
      <c r="R133" s="53">
        <f t="shared" si="8"/>
        <v>1</v>
      </c>
    </row>
    <row r="134" spans="1:18" x14ac:dyDescent="0.2">
      <c r="A134" s="22" t="s">
        <v>446</v>
      </c>
      <c r="B134" s="61" t="s">
        <v>32</v>
      </c>
      <c r="C134" s="22" t="s">
        <v>514</v>
      </c>
      <c r="D134" s="61">
        <v>4</v>
      </c>
      <c r="E134" s="61"/>
      <c r="F134" s="61">
        <v>2</v>
      </c>
      <c r="G134" s="61"/>
      <c r="H134" s="61"/>
      <c r="I134" s="61"/>
      <c r="J134" s="61"/>
      <c r="K134" s="61"/>
      <c r="L134" s="61"/>
      <c r="M134" s="61"/>
      <c r="N134" s="61"/>
      <c r="O134" s="61"/>
      <c r="P134" s="53">
        <f t="shared" si="7"/>
        <v>6</v>
      </c>
      <c r="Q134" s="53"/>
      <c r="R134" s="53">
        <f t="shared" si="8"/>
        <v>2</v>
      </c>
    </row>
    <row r="135" spans="1:18" x14ac:dyDescent="0.2">
      <c r="A135" s="5" t="s">
        <v>660</v>
      </c>
      <c r="B135" s="67" t="s">
        <v>188</v>
      </c>
      <c r="C135" s="5"/>
      <c r="D135" s="67"/>
      <c r="E135" s="67"/>
      <c r="F135" s="67"/>
      <c r="G135" s="67"/>
      <c r="H135" s="67">
        <v>6</v>
      </c>
      <c r="I135" s="67"/>
      <c r="J135" s="67"/>
      <c r="K135" s="67"/>
      <c r="L135" s="67"/>
      <c r="M135" s="67"/>
      <c r="N135" s="67"/>
      <c r="O135" s="67"/>
      <c r="P135" s="68">
        <f t="shared" si="7"/>
        <v>6</v>
      </c>
      <c r="Q135" s="68"/>
      <c r="R135" s="68">
        <f t="shared" si="8"/>
        <v>1</v>
      </c>
    </row>
    <row r="136" spans="1:18" x14ac:dyDescent="0.2">
      <c r="A136" s="5" t="s">
        <v>445</v>
      </c>
      <c r="B136" s="67" t="s">
        <v>356</v>
      </c>
      <c r="C136" s="5"/>
      <c r="D136" s="67">
        <v>5</v>
      </c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53">
        <f t="shared" si="7"/>
        <v>5</v>
      </c>
      <c r="Q136" s="53"/>
      <c r="R136" s="53">
        <f t="shared" si="8"/>
        <v>1</v>
      </c>
    </row>
    <row r="137" spans="1:18" x14ac:dyDescent="0.2">
      <c r="A137" s="22" t="s">
        <v>721</v>
      </c>
      <c r="B137" s="61" t="s">
        <v>32</v>
      </c>
      <c r="C137" s="22" t="s">
        <v>111</v>
      </c>
      <c r="D137" s="61"/>
      <c r="E137" s="61"/>
      <c r="F137" s="61"/>
      <c r="G137" s="61"/>
      <c r="H137" s="61"/>
      <c r="I137" s="61"/>
      <c r="J137" s="61"/>
      <c r="K137" s="61"/>
      <c r="L137" s="61">
        <v>3</v>
      </c>
      <c r="M137" s="61">
        <v>2</v>
      </c>
      <c r="N137" s="61"/>
      <c r="O137" s="61"/>
      <c r="P137" s="53">
        <f t="shared" si="7"/>
        <v>5</v>
      </c>
      <c r="Q137" s="53"/>
      <c r="R137" s="53">
        <f t="shared" si="8"/>
        <v>2</v>
      </c>
    </row>
    <row r="138" spans="1:18" x14ac:dyDescent="0.2">
      <c r="A138" s="11" t="s">
        <v>93</v>
      </c>
      <c r="B138" s="52" t="s">
        <v>32</v>
      </c>
      <c r="C138" s="11" t="s">
        <v>106</v>
      </c>
      <c r="D138" s="52"/>
      <c r="E138" s="52">
        <v>4</v>
      </c>
      <c r="F138" s="52"/>
      <c r="G138" s="52">
        <v>1</v>
      </c>
      <c r="H138" s="52"/>
      <c r="I138" s="52"/>
      <c r="J138" s="52"/>
      <c r="K138" s="52"/>
      <c r="L138" s="52"/>
      <c r="M138" s="52"/>
      <c r="N138" s="52"/>
      <c r="O138" s="52"/>
      <c r="P138" s="53">
        <f t="shared" si="7"/>
        <v>5</v>
      </c>
      <c r="Q138" s="53"/>
      <c r="R138" s="53">
        <f t="shared" si="8"/>
        <v>2</v>
      </c>
    </row>
    <row r="139" spans="1:18" x14ac:dyDescent="0.2">
      <c r="A139" s="22" t="s">
        <v>447</v>
      </c>
      <c r="B139" s="61" t="s">
        <v>32</v>
      </c>
      <c r="C139" s="22" t="s">
        <v>509</v>
      </c>
      <c r="D139" s="61">
        <v>3</v>
      </c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53">
        <f t="shared" si="7"/>
        <v>3</v>
      </c>
      <c r="Q139" s="53"/>
      <c r="R139" s="53">
        <f t="shared" si="8"/>
        <v>1</v>
      </c>
    </row>
    <row r="140" spans="1:18" x14ac:dyDescent="0.2">
      <c r="A140" s="22" t="s">
        <v>686</v>
      </c>
      <c r="B140" s="61" t="s">
        <v>32</v>
      </c>
      <c r="C140" s="22" t="s">
        <v>745</v>
      </c>
      <c r="D140" s="61"/>
      <c r="E140" s="61"/>
      <c r="F140" s="61"/>
      <c r="G140" s="61"/>
      <c r="H140" s="61"/>
      <c r="I140" s="61"/>
      <c r="J140" s="61">
        <v>2</v>
      </c>
      <c r="K140" s="61"/>
      <c r="L140" s="61"/>
      <c r="M140" s="61">
        <v>1</v>
      </c>
      <c r="N140" s="61"/>
      <c r="O140" s="61"/>
      <c r="P140" s="53">
        <f t="shared" si="7"/>
        <v>3</v>
      </c>
      <c r="Q140" s="53"/>
      <c r="R140" s="53">
        <f t="shared" si="8"/>
        <v>2</v>
      </c>
    </row>
    <row r="141" spans="1:18" x14ac:dyDescent="0.2">
      <c r="A141" s="22" t="s">
        <v>226</v>
      </c>
      <c r="B141" s="61" t="s">
        <v>32</v>
      </c>
      <c r="C141" s="22" t="s">
        <v>515</v>
      </c>
      <c r="D141" s="22"/>
      <c r="E141" s="22"/>
      <c r="F141" s="22"/>
      <c r="G141" s="22"/>
      <c r="H141" s="22"/>
      <c r="I141" s="22"/>
      <c r="J141" s="61"/>
      <c r="K141" s="61"/>
      <c r="L141" s="61"/>
      <c r="M141" s="61">
        <v>3</v>
      </c>
      <c r="N141" s="61"/>
      <c r="O141" s="61"/>
      <c r="P141" s="53">
        <f t="shared" si="7"/>
        <v>3</v>
      </c>
      <c r="Q141" s="53"/>
      <c r="R141" s="53">
        <f t="shared" si="8"/>
        <v>1</v>
      </c>
    </row>
    <row r="142" spans="1:18" x14ac:dyDescent="0.2">
      <c r="A142" s="22" t="s">
        <v>756</v>
      </c>
      <c r="B142" s="61" t="s">
        <v>32</v>
      </c>
      <c r="C142" s="22" t="s">
        <v>757</v>
      </c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61">
        <v>3</v>
      </c>
      <c r="P142" s="53">
        <f t="shared" si="7"/>
        <v>3</v>
      </c>
      <c r="Q142" s="53"/>
      <c r="R142" s="53">
        <f t="shared" si="8"/>
        <v>1</v>
      </c>
    </row>
    <row r="143" spans="1:18" x14ac:dyDescent="0.2">
      <c r="A143" s="22" t="s">
        <v>448</v>
      </c>
      <c r="B143" s="52" t="s">
        <v>32</v>
      </c>
      <c r="C143" s="22" t="s">
        <v>512</v>
      </c>
      <c r="D143" s="61">
        <v>2</v>
      </c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53">
        <f t="shared" si="7"/>
        <v>2</v>
      </c>
      <c r="Q143" s="53"/>
      <c r="R143" s="53">
        <f t="shared" si="8"/>
        <v>1</v>
      </c>
    </row>
    <row r="144" spans="1:18" x14ac:dyDescent="0.2">
      <c r="A144" s="22" t="s">
        <v>639</v>
      </c>
      <c r="B144" s="52" t="s">
        <v>32</v>
      </c>
      <c r="C144" s="22" t="s">
        <v>225</v>
      </c>
      <c r="D144" s="61"/>
      <c r="E144" s="61"/>
      <c r="F144" s="61"/>
      <c r="G144" s="61"/>
      <c r="H144" s="61"/>
      <c r="I144" s="61">
        <v>2</v>
      </c>
      <c r="J144" s="61"/>
      <c r="K144" s="61"/>
      <c r="L144" s="61"/>
      <c r="M144" s="61"/>
      <c r="N144" s="61"/>
      <c r="O144" s="61"/>
      <c r="P144" s="53">
        <f t="shared" si="7"/>
        <v>2</v>
      </c>
      <c r="Q144" s="53"/>
      <c r="R144" s="53">
        <f t="shared" si="8"/>
        <v>1</v>
      </c>
    </row>
    <row r="145" spans="1:18" x14ac:dyDescent="0.2">
      <c r="A145" s="6" t="s">
        <v>661</v>
      </c>
      <c r="B145" s="61" t="s">
        <v>32</v>
      </c>
      <c r="C145" s="22" t="s">
        <v>678</v>
      </c>
      <c r="D145" s="61"/>
      <c r="E145" s="61"/>
      <c r="F145" s="61"/>
      <c r="G145" s="61"/>
      <c r="H145" s="61">
        <v>2</v>
      </c>
      <c r="I145" s="61"/>
      <c r="J145" s="61"/>
      <c r="K145" s="61"/>
      <c r="L145" s="61"/>
      <c r="M145" s="61"/>
      <c r="N145" s="61"/>
      <c r="O145" s="61"/>
      <c r="P145" s="53">
        <f t="shared" si="7"/>
        <v>2</v>
      </c>
      <c r="Q145" s="53"/>
      <c r="R145" s="53">
        <f t="shared" si="8"/>
        <v>1</v>
      </c>
    </row>
    <row r="146" spans="1:18" x14ac:dyDescent="0.2">
      <c r="A146" s="5" t="s">
        <v>550</v>
      </c>
      <c r="B146" s="67" t="s">
        <v>356</v>
      </c>
      <c r="C146" s="5"/>
      <c r="D146" s="67"/>
      <c r="E146" s="67"/>
      <c r="F146" s="67">
        <v>1</v>
      </c>
      <c r="G146" s="67"/>
      <c r="H146" s="67"/>
      <c r="I146" s="67"/>
      <c r="J146" s="67"/>
      <c r="K146" s="67"/>
      <c r="L146" s="67"/>
      <c r="M146" s="67"/>
      <c r="N146" s="67"/>
      <c r="O146" s="67"/>
      <c r="P146" s="53">
        <f t="shared" si="7"/>
        <v>1</v>
      </c>
      <c r="Q146" s="53"/>
      <c r="R146" s="53">
        <f t="shared" si="8"/>
        <v>1</v>
      </c>
    </row>
    <row r="147" spans="1:18" x14ac:dyDescent="0.2">
      <c r="A147" s="22" t="s">
        <v>640</v>
      </c>
      <c r="B147" s="52" t="s">
        <v>32</v>
      </c>
      <c r="C147" s="22" t="s">
        <v>347</v>
      </c>
      <c r="D147" s="61"/>
      <c r="E147" s="61"/>
      <c r="F147" s="61"/>
      <c r="G147" s="61"/>
      <c r="H147" s="61"/>
      <c r="I147" s="61">
        <v>1</v>
      </c>
      <c r="J147" s="61"/>
      <c r="K147" s="61"/>
      <c r="L147" s="61"/>
      <c r="M147" s="61"/>
      <c r="N147" s="61"/>
      <c r="O147" s="61"/>
      <c r="P147" s="53">
        <f t="shared" si="7"/>
        <v>1</v>
      </c>
      <c r="Q147" s="53"/>
      <c r="R147" s="53">
        <f t="shared" si="8"/>
        <v>1</v>
      </c>
    </row>
    <row r="148" spans="1:18" x14ac:dyDescent="0.2">
      <c r="A148" s="22" t="s">
        <v>145</v>
      </c>
      <c r="B148" s="61" t="s">
        <v>32</v>
      </c>
      <c r="C148" s="22" t="s">
        <v>110</v>
      </c>
      <c r="D148" s="61"/>
      <c r="E148" s="61"/>
      <c r="F148" s="61"/>
      <c r="G148" s="61"/>
      <c r="H148" s="61"/>
      <c r="I148" s="61"/>
      <c r="J148" s="61"/>
      <c r="K148" s="61"/>
      <c r="L148" s="61" t="s">
        <v>460</v>
      </c>
      <c r="M148" s="61"/>
      <c r="N148" s="61"/>
      <c r="O148" s="61"/>
      <c r="P148" s="53">
        <f t="shared" si="7"/>
        <v>0</v>
      </c>
      <c r="Q148" s="53"/>
      <c r="R148" s="53">
        <f t="shared" si="8"/>
        <v>0</v>
      </c>
    </row>
    <row r="149" spans="1:18" x14ac:dyDescent="0.2">
      <c r="A149" s="22" t="s">
        <v>449</v>
      </c>
      <c r="B149" s="52" t="s">
        <v>32</v>
      </c>
      <c r="C149" s="22" t="s">
        <v>505</v>
      </c>
      <c r="D149" s="61" t="s">
        <v>411</v>
      </c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53">
        <f t="shared" ref="P149" si="9">SUM(D149:O149)</f>
        <v>0</v>
      </c>
      <c r="Q149" s="53"/>
      <c r="R149" s="53">
        <f t="shared" si="8"/>
        <v>0</v>
      </c>
    </row>
  </sheetData>
  <autoFilter ref="A1:P35" xr:uid="{F447DA34-9630-477C-B940-123CFC9DBF64}"/>
  <sortState xmlns:xlrd2="http://schemas.microsoft.com/office/spreadsheetml/2017/richdata2" ref="A53:R149">
    <sortCondition descending="1" ref="Q53:Q149"/>
    <sortCondition descending="1" ref="P53:P149"/>
  </sortState>
  <mergeCells count="3">
    <mergeCell ref="P1:P3"/>
    <mergeCell ref="Q1:Q3"/>
    <mergeCell ref="R1:R3"/>
  </mergeCells>
  <pageMargins left="0.70866141732283472" right="0.70866141732283472" top="0.78740157480314965" bottom="0.78740157480314965" header="0.31496062992125984" footer="0.31496062992125984"/>
  <pageSetup paperSize="9" scale="6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88C83-27DD-41EE-B8A0-37184F7BFA5E}">
  <sheetPr>
    <pageSetUpPr fitToPage="1"/>
  </sheetPr>
  <dimension ref="A1:R67"/>
  <sheetViews>
    <sheetView showGridLines="0" topLeftCell="A17" workbookViewId="0">
      <selection activeCell="M7" sqref="M7"/>
    </sheetView>
  </sheetViews>
  <sheetFormatPr defaultRowHeight="11.25" x14ac:dyDescent="0.2"/>
  <cols>
    <col min="1" max="1" width="22.7109375" style="1" customWidth="1"/>
    <col min="2" max="16384" width="9.140625" style="1"/>
  </cols>
  <sheetData>
    <row r="1" spans="1:18" s="2" customFormat="1" ht="15" customHeight="1" x14ac:dyDescent="0.2">
      <c r="A1" s="27"/>
      <c r="B1" s="28"/>
      <c r="C1" s="28"/>
      <c r="D1" s="49">
        <v>44640</v>
      </c>
      <c r="E1" s="30" t="s">
        <v>393</v>
      </c>
      <c r="F1" s="30" t="s">
        <v>395</v>
      </c>
      <c r="G1" s="30" t="s">
        <v>397</v>
      </c>
      <c r="H1" s="25" t="s">
        <v>398</v>
      </c>
      <c r="I1" s="25" t="s">
        <v>399</v>
      </c>
      <c r="J1" s="25" t="s">
        <v>400</v>
      </c>
      <c r="K1" s="25" t="s">
        <v>401</v>
      </c>
      <c r="L1" s="25" t="s">
        <v>402</v>
      </c>
      <c r="M1" s="25" t="s">
        <v>403</v>
      </c>
      <c r="N1" s="25" t="s">
        <v>406</v>
      </c>
      <c r="O1" s="26" t="s">
        <v>407</v>
      </c>
      <c r="P1" s="242" t="s">
        <v>2</v>
      </c>
      <c r="Q1" s="245" t="s">
        <v>21</v>
      </c>
      <c r="R1" s="242" t="s">
        <v>3</v>
      </c>
    </row>
    <row r="2" spans="1:18" s="2" customFormat="1" ht="57.75" customHeight="1" x14ac:dyDescent="0.2">
      <c r="A2" s="29" t="s">
        <v>15</v>
      </c>
      <c r="B2" s="28"/>
      <c r="C2" s="28"/>
      <c r="D2" s="31" t="s">
        <v>388</v>
      </c>
      <c r="E2" s="31" t="s">
        <v>389</v>
      </c>
      <c r="F2" s="31" t="s">
        <v>394</v>
      </c>
      <c r="G2" s="31" t="s">
        <v>396</v>
      </c>
      <c r="H2" s="24" t="s">
        <v>1</v>
      </c>
      <c r="I2" s="24" t="s">
        <v>0</v>
      </c>
      <c r="J2" s="24" t="s">
        <v>405</v>
      </c>
      <c r="K2" s="24" t="s">
        <v>643</v>
      </c>
      <c r="L2" s="24" t="s">
        <v>405</v>
      </c>
      <c r="M2" s="24" t="s">
        <v>404</v>
      </c>
      <c r="N2" s="39" t="s">
        <v>408</v>
      </c>
      <c r="O2" s="40" t="s">
        <v>232</v>
      </c>
      <c r="P2" s="243"/>
      <c r="Q2" s="246"/>
      <c r="R2" s="243"/>
    </row>
    <row r="3" spans="1:18" s="2" customFormat="1" ht="12" x14ac:dyDescent="0.2">
      <c r="A3" s="34" t="s">
        <v>5</v>
      </c>
      <c r="B3" s="35" t="s">
        <v>31</v>
      </c>
      <c r="C3" s="36" t="s">
        <v>4</v>
      </c>
      <c r="D3" s="48">
        <v>1</v>
      </c>
      <c r="E3" s="48">
        <v>2</v>
      </c>
      <c r="F3" s="32">
        <v>3</v>
      </c>
      <c r="G3" s="32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33">
        <v>12</v>
      </c>
      <c r="P3" s="244"/>
      <c r="Q3" s="247"/>
      <c r="R3" s="244"/>
    </row>
    <row r="4" spans="1:18" ht="15" x14ac:dyDescent="0.25">
      <c r="A4" s="18" t="s">
        <v>29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8" s="8" customFormat="1" x14ac:dyDescent="0.2">
      <c r="A5" s="86" t="s">
        <v>264</v>
      </c>
      <c r="B5" s="58" t="s">
        <v>32</v>
      </c>
      <c r="C5" s="12" t="s">
        <v>100</v>
      </c>
      <c r="D5" s="52">
        <v>14</v>
      </c>
      <c r="E5" s="52"/>
      <c r="F5" s="52"/>
      <c r="G5" s="52"/>
      <c r="H5" s="52">
        <v>15</v>
      </c>
      <c r="I5" s="52">
        <v>12</v>
      </c>
      <c r="J5" s="52">
        <v>5</v>
      </c>
      <c r="K5" s="52"/>
      <c r="L5" s="52"/>
      <c r="M5" s="52">
        <v>7</v>
      </c>
      <c r="N5" s="52">
        <v>11</v>
      </c>
      <c r="O5" s="52">
        <v>7</v>
      </c>
      <c r="P5" s="53">
        <f t="shared" ref="P5:P50" si="0">SUM(D5:O5)</f>
        <v>71</v>
      </c>
      <c r="Q5" s="53">
        <f>+P5</f>
        <v>71</v>
      </c>
      <c r="R5" s="53">
        <f t="shared" ref="R5:R50" si="1">COUNT(D5:O5)</f>
        <v>7</v>
      </c>
    </row>
    <row r="6" spans="1:18" s="8" customFormat="1" x14ac:dyDescent="0.2">
      <c r="A6" s="11" t="s">
        <v>592</v>
      </c>
      <c r="B6" s="58" t="s">
        <v>32</v>
      </c>
      <c r="C6" s="12" t="s">
        <v>603</v>
      </c>
      <c r="D6" s="52"/>
      <c r="E6" s="52"/>
      <c r="F6" s="52"/>
      <c r="G6" s="52">
        <v>4</v>
      </c>
      <c r="H6" s="52">
        <v>13</v>
      </c>
      <c r="I6" s="52">
        <v>13</v>
      </c>
      <c r="J6" s="52">
        <v>3</v>
      </c>
      <c r="K6" s="52">
        <v>8</v>
      </c>
      <c r="L6" s="52">
        <v>4</v>
      </c>
      <c r="M6" s="52">
        <v>4</v>
      </c>
      <c r="N6" s="52">
        <v>5</v>
      </c>
      <c r="O6" s="52"/>
      <c r="P6" s="53">
        <f t="shared" si="0"/>
        <v>54</v>
      </c>
      <c r="Q6" s="53">
        <f>+P6-J6</f>
        <v>51</v>
      </c>
      <c r="R6" s="53">
        <f t="shared" si="1"/>
        <v>8</v>
      </c>
    </row>
    <row r="7" spans="1:18" s="8" customFormat="1" x14ac:dyDescent="0.2">
      <c r="A7" s="11" t="s">
        <v>112</v>
      </c>
      <c r="B7" s="58" t="s">
        <v>32</v>
      </c>
      <c r="C7" s="12" t="s">
        <v>118</v>
      </c>
      <c r="D7" s="52">
        <v>7</v>
      </c>
      <c r="E7" s="52">
        <v>5</v>
      </c>
      <c r="F7" s="52">
        <v>5</v>
      </c>
      <c r="G7" s="52"/>
      <c r="H7" s="52">
        <v>4</v>
      </c>
      <c r="I7" s="52">
        <v>9</v>
      </c>
      <c r="J7" s="52">
        <v>1</v>
      </c>
      <c r="K7" s="52">
        <v>4</v>
      </c>
      <c r="L7" s="52">
        <v>2</v>
      </c>
      <c r="M7" s="52"/>
      <c r="N7" s="52">
        <v>8</v>
      </c>
      <c r="O7" s="52">
        <v>3</v>
      </c>
      <c r="P7" s="53">
        <f t="shared" si="0"/>
        <v>48</v>
      </c>
      <c r="Q7" s="53">
        <f>+P7-J7-L7-O7</f>
        <v>42</v>
      </c>
      <c r="R7" s="53">
        <f t="shared" si="1"/>
        <v>10</v>
      </c>
    </row>
    <row r="8" spans="1:18" x14ac:dyDescent="0.2">
      <c r="A8" s="11" t="s">
        <v>117</v>
      </c>
      <c r="B8" s="58" t="s">
        <v>32</v>
      </c>
      <c r="C8" s="12" t="s">
        <v>103</v>
      </c>
      <c r="D8" s="52">
        <v>3</v>
      </c>
      <c r="E8" s="52">
        <v>6</v>
      </c>
      <c r="F8" s="52"/>
      <c r="G8" s="52">
        <v>1</v>
      </c>
      <c r="H8" s="52">
        <v>3</v>
      </c>
      <c r="I8" s="52">
        <v>4</v>
      </c>
      <c r="J8" s="52">
        <v>4</v>
      </c>
      <c r="K8" s="52">
        <v>3</v>
      </c>
      <c r="L8" s="52">
        <v>1</v>
      </c>
      <c r="M8" s="52"/>
      <c r="N8" s="52">
        <v>7</v>
      </c>
      <c r="O8" s="52">
        <v>1</v>
      </c>
      <c r="P8" s="53">
        <f t="shared" si="0"/>
        <v>33</v>
      </c>
      <c r="Q8" s="53">
        <f>+P8-L8-G8-O8</f>
        <v>30</v>
      </c>
      <c r="R8" s="53">
        <f t="shared" si="1"/>
        <v>10</v>
      </c>
    </row>
    <row r="9" spans="1:18" x14ac:dyDescent="0.2">
      <c r="A9" s="11" t="s">
        <v>214</v>
      </c>
      <c r="B9" s="58" t="s">
        <v>32</v>
      </c>
      <c r="C9" s="12" t="s">
        <v>102</v>
      </c>
      <c r="D9" s="52">
        <v>8</v>
      </c>
      <c r="E9" s="52">
        <v>7</v>
      </c>
      <c r="F9" s="52"/>
      <c r="G9" s="52">
        <v>2</v>
      </c>
      <c r="H9" s="52"/>
      <c r="I9" s="52">
        <v>7</v>
      </c>
      <c r="J9" s="52"/>
      <c r="K9" s="52">
        <v>1</v>
      </c>
      <c r="L9" s="52"/>
      <c r="M9" s="52">
        <v>5</v>
      </c>
      <c r="N9" s="52"/>
      <c r="O9" s="52"/>
      <c r="P9" s="53">
        <f t="shared" si="0"/>
        <v>30</v>
      </c>
      <c r="Q9" s="53">
        <f>+P9</f>
        <v>30</v>
      </c>
      <c r="R9" s="53">
        <f t="shared" si="1"/>
        <v>6</v>
      </c>
    </row>
    <row r="10" spans="1:18" x14ac:dyDescent="0.2">
      <c r="A10" s="15" t="s">
        <v>364</v>
      </c>
      <c r="B10" s="54" t="s">
        <v>356</v>
      </c>
      <c r="C10" s="15" t="s">
        <v>365</v>
      </c>
      <c r="D10" s="54">
        <v>16</v>
      </c>
      <c r="E10" s="54"/>
      <c r="F10" s="54">
        <v>10</v>
      </c>
      <c r="G10" s="54"/>
      <c r="H10" s="54"/>
      <c r="I10" s="54">
        <v>8</v>
      </c>
      <c r="J10" s="54"/>
      <c r="K10" s="54">
        <v>5</v>
      </c>
      <c r="L10" s="54"/>
      <c r="M10" s="54"/>
      <c r="N10" s="54"/>
      <c r="O10" s="54"/>
      <c r="P10" s="68">
        <f t="shared" si="0"/>
        <v>39</v>
      </c>
      <c r="Q10" s="68"/>
      <c r="R10" s="68">
        <f t="shared" si="1"/>
        <v>4</v>
      </c>
    </row>
    <row r="11" spans="1:18" x14ac:dyDescent="0.2">
      <c r="A11" s="15" t="s">
        <v>668</v>
      </c>
      <c r="B11" s="54" t="s">
        <v>188</v>
      </c>
      <c r="C11" s="15"/>
      <c r="D11" s="54"/>
      <c r="E11" s="54"/>
      <c r="F11" s="54"/>
      <c r="G11" s="54"/>
      <c r="H11" s="54">
        <v>14</v>
      </c>
      <c r="I11" s="54"/>
      <c r="J11" s="54"/>
      <c r="K11" s="54"/>
      <c r="L11" s="54">
        <v>6</v>
      </c>
      <c r="M11" s="54"/>
      <c r="N11" s="54">
        <v>10</v>
      </c>
      <c r="O11" s="54">
        <v>5</v>
      </c>
      <c r="P11" s="68">
        <f t="shared" si="0"/>
        <v>35</v>
      </c>
      <c r="Q11" s="68"/>
      <c r="R11" s="68">
        <f t="shared" si="1"/>
        <v>4</v>
      </c>
    </row>
    <row r="12" spans="1:18" s="8" customFormat="1" x14ac:dyDescent="0.2">
      <c r="A12" s="15" t="s">
        <v>316</v>
      </c>
      <c r="B12" s="54" t="s">
        <v>188</v>
      </c>
      <c r="C12" s="15"/>
      <c r="D12" s="54">
        <v>15</v>
      </c>
      <c r="E12" s="54"/>
      <c r="F12" s="54">
        <v>8</v>
      </c>
      <c r="G12" s="82"/>
      <c r="H12" s="83">
        <v>8</v>
      </c>
      <c r="I12" s="84"/>
      <c r="J12" s="54"/>
      <c r="K12" s="54"/>
      <c r="L12" s="54"/>
      <c r="M12" s="54"/>
      <c r="N12" s="54"/>
      <c r="O12" s="54"/>
      <c r="P12" s="68">
        <f t="shared" si="0"/>
        <v>31</v>
      </c>
      <c r="Q12" s="68"/>
      <c r="R12" s="68">
        <f t="shared" si="1"/>
        <v>3</v>
      </c>
    </row>
    <row r="13" spans="1:18" s="8" customFormat="1" x14ac:dyDescent="0.2">
      <c r="A13" s="11" t="s">
        <v>633</v>
      </c>
      <c r="B13" s="58" t="s">
        <v>32</v>
      </c>
      <c r="C13" s="12" t="s">
        <v>634</v>
      </c>
      <c r="D13" s="52"/>
      <c r="E13" s="52"/>
      <c r="F13" s="52"/>
      <c r="G13" s="52"/>
      <c r="H13" s="52">
        <v>9</v>
      </c>
      <c r="I13" s="52">
        <v>11</v>
      </c>
      <c r="J13" s="52"/>
      <c r="K13" s="52"/>
      <c r="L13" s="52">
        <v>3</v>
      </c>
      <c r="M13" s="52">
        <v>6</v>
      </c>
      <c r="N13" s="52"/>
      <c r="O13" s="52"/>
      <c r="P13" s="53">
        <f t="shared" si="0"/>
        <v>29</v>
      </c>
      <c r="Q13" s="53"/>
      <c r="R13" s="53">
        <f t="shared" si="1"/>
        <v>4</v>
      </c>
    </row>
    <row r="14" spans="1:18" s="8" customFormat="1" x14ac:dyDescent="0.2">
      <c r="A14" s="15" t="s">
        <v>667</v>
      </c>
      <c r="B14" s="54" t="s">
        <v>188</v>
      </c>
      <c r="C14" s="15"/>
      <c r="D14" s="54"/>
      <c r="E14" s="54"/>
      <c r="F14" s="54"/>
      <c r="G14" s="54"/>
      <c r="H14" s="54">
        <v>16</v>
      </c>
      <c r="I14" s="54"/>
      <c r="J14" s="54"/>
      <c r="K14" s="54"/>
      <c r="L14" s="54">
        <v>5</v>
      </c>
      <c r="M14" s="54"/>
      <c r="N14" s="54">
        <v>4</v>
      </c>
      <c r="O14" s="54">
        <v>4</v>
      </c>
      <c r="P14" s="68">
        <f t="shared" si="0"/>
        <v>29</v>
      </c>
      <c r="Q14" s="68"/>
      <c r="R14" s="68">
        <f t="shared" si="1"/>
        <v>4</v>
      </c>
    </row>
    <row r="15" spans="1:18" s="8" customFormat="1" x14ac:dyDescent="0.2">
      <c r="A15" s="11" t="s">
        <v>116</v>
      </c>
      <c r="B15" s="58" t="s">
        <v>32</v>
      </c>
      <c r="C15" s="12" t="s">
        <v>101</v>
      </c>
      <c r="D15" s="52">
        <v>9</v>
      </c>
      <c r="E15" s="52">
        <v>4</v>
      </c>
      <c r="F15" s="52">
        <v>6</v>
      </c>
      <c r="G15" s="52"/>
      <c r="H15" s="52"/>
      <c r="I15" s="52">
        <v>2</v>
      </c>
      <c r="J15" s="52"/>
      <c r="K15" s="52"/>
      <c r="L15" s="52"/>
      <c r="M15" s="52"/>
      <c r="N15" s="52"/>
      <c r="O15" s="52"/>
      <c r="P15" s="53">
        <f t="shared" si="0"/>
        <v>21</v>
      </c>
      <c r="Q15" s="53"/>
      <c r="R15" s="53">
        <f t="shared" si="1"/>
        <v>4</v>
      </c>
    </row>
    <row r="16" spans="1:18" s="8" customFormat="1" x14ac:dyDescent="0.2">
      <c r="A16" s="15" t="s">
        <v>538</v>
      </c>
      <c r="B16" s="54" t="s">
        <v>188</v>
      </c>
      <c r="C16" s="15"/>
      <c r="D16" s="54"/>
      <c r="E16" s="54"/>
      <c r="F16" s="54">
        <v>9</v>
      </c>
      <c r="G16" s="54"/>
      <c r="H16" s="54">
        <v>12</v>
      </c>
      <c r="I16" s="54"/>
      <c r="J16" s="54"/>
      <c r="K16" s="54"/>
      <c r="L16" s="54"/>
      <c r="M16" s="54"/>
      <c r="N16" s="54"/>
      <c r="O16" s="54"/>
      <c r="P16" s="68">
        <f t="shared" si="0"/>
        <v>21</v>
      </c>
      <c r="Q16" s="68"/>
      <c r="R16" s="68">
        <f t="shared" si="1"/>
        <v>2</v>
      </c>
    </row>
    <row r="17" spans="1:18" s="8" customFormat="1" x14ac:dyDescent="0.2">
      <c r="A17" s="11" t="s">
        <v>453</v>
      </c>
      <c r="B17" s="58" t="s">
        <v>32</v>
      </c>
      <c r="C17" s="12" t="s">
        <v>518</v>
      </c>
      <c r="D17" s="52">
        <v>10</v>
      </c>
      <c r="E17" s="52"/>
      <c r="F17" s="52"/>
      <c r="G17" s="52"/>
      <c r="H17" s="52">
        <v>10</v>
      </c>
      <c r="I17" s="52"/>
      <c r="J17" s="52"/>
      <c r="K17" s="52"/>
      <c r="L17" s="52"/>
      <c r="M17" s="52"/>
      <c r="N17" s="52"/>
      <c r="O17" s="52"/>
      <c r="P17" s="53">
        <f t="shared" si="0"/>
        <v>20</v>
      </c>
      <c r="Q17" s="53"/>
      <c r="R17" s="53">
        <f t="shared" si="1"/>
        <v>2</v>
      </c>
    </row>
    <row r="18" spans="1:18" s="8" customFormat="1" ht="12" customHeight="1" x14ac:dyDescent="0.2">
      <c r="A18" s="15" t="s">
        <v>635</v>
      </c>
      <c r="B18" s="54" t="s">
        <v>356</v>
      </c>
      <c r="C18" s="15"/>
      <c r="D18" s="54"/>
      <c r="E18" s="54"/>
      <c r="F18" s="54"/>
      <c r="G18" s="54"/>
      <c r="H18" s="54"/>
      <c r="I18" s="54">
        <v>10</v>
      </c>
      <c r="J18" s="54"/>
      <c r="K18" s="54">
        <v>9</v>
      </c>
      <c r="L18" s="54"/>
      <c r="M18" s="54"/>
      <c r="N18" s="54"/>
      <c r="O18" s="54"/>
      <c r="P18" s="68">
        <f t="shared" si="0"/>
        <v>19</v>
      </c>
      <c r="Q18" s="68"/>
      <c r="R18" s="68">
        <f t="shared" si="1"/>
        <v>2</v>
      </c>
    </row>
    <row r="19" spans="1:18" s="8" customFormat="1" x14ac:dyDescent="0.2">
      <c r="A19" s="15" t="s">
        <v>452</v>
      </c>
      <c r="B19" s="54" t="s">
        <v>356</v>
      </c>
      <c r="C19" s="15" t="s">
        <v>517</v>
      </c>
      <c r="D19" s="54">
        <v>11</v>
      </c>
      <c r="E19" s="54"/>
      <c r="F19" s="54"/>
      <c r="G19" s="54"/>
      <c r="H19" s="54">
        <v>7</v>
      </c>
      <c r="I19" s="54"/>
      <c r="J19" s="54"/>
      <c r="K19" s="54"/>
      <c r="L19" s="54"/>
      <c r="M19" s="54"/>
      <c r="N19" s="54"/>
      <c r="O19" s="54"/>
      <c r="P19" s="68">
        <f t="shared" si="0"/>
        <v>18</v>
      </c>
      <c r="Q19" s="68"/>
      <c r="R19" s="68">
        <f t="shared" si="1"/>
        <v>2</v>
      </c>
    </row>
    <row r="20" spans="1:18" s="8" customFormat="1" ht="12" customHeight="1" x14ac:dyDescent="0.2">
      <c r="A20" s="11" t="s">
        <v>477</v>
      </c>
      <c r="B20" s="58" t="s">
        <v>32</v>
      </c>
      <c r="C20" s="12" t="s">
        <v>519</v>
      </c>
      <c r="D20" s="52"/>
      <c r="E20" s="52">
        <v>3</v>
      </c>
      <c r="F20" s="52"/>
      <c r="G20" s="52">
        <v>3</v>
      </c>
      <c r="H20" s="52"/>
      <c r="I20" s="52"/>
      <c r="J20" s="52"/>
      <c r="K20" s="52">
        <v>2</v>
      </c>
      <c r="L20" s="52"/>
      <c r="M20" s="52"/>
      <c r="N20" s="52">
        <v>9</v>
      </c>
      <c r="O20" s="52"/>
      <c r="P20" s="53">
        <f t="shared" si="0"/>
        <v>17</v>
      </c>
      <c r="Q20" s="53"/>
      <c r="R20" s="53">
        <f t="shared" si="1"/>
        <v>4</v>
      </c>
    </row>
    <row r="21" spans="1:18" s="8" customFormat="1" ht="12" hidden="1" customHeight="1" x14ac:dyDescent="0.2">
      <c r="A21" s="15" t="s">
        <v>147</v>
      </c>
      <c r="B21" s="54" t="s">
        <v>32</v>
      </c>
      <c r="C21" s="15" t="s">
        <v>158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68">
        <f t="shared" si="0"/>
        <v>0</v>
      </c>
      <c r="Q21" s="68"/>
      <c r="R21" s="68">
        <f t="shared" si="1"/>
        <v>0</v>
      </c>
    </row>
    <row r="22" spans="1:18" s="8" customFormat="1" ht="12" hidden="1" customHeight="1" x14ac:dyDescent="0.2">
      <c r="A22" s="15" t="s">
        <v>113</v>
      </c>
      <c r="B22" s="54" t="s">
        <v>32</v>
      </c>
      <c r="C22" s="15" t="s">
        <v>119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68">
        <f t="shared" si="0"/>
        <v>0</v>
      </c>
      <c r="Q22" s="68"/>
      <c r="R22" s="68">
        <f t="shared" si="1"/>
        <v>0</v>
      </c>
    </row>
    <row r="23" spans="1:18" s="8" customFormat="1" ht="12" hidden="1" customHeight="1" x14ac:dyDescent="0.2">
      <c r="A23" s="15" t="s">
        <v>379</v>
      </c>
      <c r="B23" s="54" t="s">
        <v>32</v>
      </c>
      <c r="C23" s="15" t="s">
        <v>380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68">
        <f t="shared" si="0"/>
        <v>0</v>
      </c>
      <c r="Q23" s="68"/>
      <c r="R23" s="68">
        <f t="shared" si="1"/>
        <v>0</v>
      </c>
    </row>
    <row r="24" spans="1:18" s="14" customFormat="1" ht="12" hidden="1" customHeight="1" x14ac:dyDescent="0.2">
      <c r="A24" s="15" t="s">
        <v>262</v>
      </c>
      <c r="B24" s="54" t="s">
        <v>32</v>
      </c>
      <c r="C24" s="15" t="s">
        <v>263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68">
        <f t="shared" si="0"/>
        <v>0</v>
      </c>
      <c r="Q24" s="68"/>
      <c r="R24" s="68">
        <f t="shared" si="1"/>
        <v>0</v>
      </c>
    </row>
    <row r="25" spans="1:18" s="14" customFormat="1" ht="12" hidden="1" customHeight="1" x14ac:dyDescent="0.2">
      <c r="A25" s="15" t="s">
        <v>114</v>
      </c>
      <c r="B25" s="54" t="s">
        <v>32</v>
      </c>
      <c r="C25" s="15" t="s">
        <v>120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68">
        <f t="shared" si="0"/>
        <v>0</v>
      </c>
      <c r="Q25" s="68"/>
      <c r="R25" s="68">
        <f t="shared" si="1"/>
        <v>0</v>
      </c>
    </row>
    <row r="26" spans="1:18" s="14" customFormat="1" ht="12" hidden="1" customHeight="1" x14ac:dyDescent="0.2">
      <c r="A26" s="15" t="s">
        <v>283</v>
      </c>
      <c r="B26" s="54" t="s">
        <v>32</v>
      </c>
      <c r="C26" s="15" t="s">
        <v>318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68">
        <f t="shared" si="0"/>
        <v>0</v>
      </c>
      <c r="Q26" s="68"/>
      <c r="R26" s="68">
        <f t="shared" si="1"/>
        <v>0</v>
      </c>
    </row>
    <row r="27" spans="1:18" s="14" customFormat="1" ht="12" hidden="1" customHeight="1" x14ac:dyDescent="0.2">
      <c r="A27" s="15" t="s">
        <v>166</v>
      </c>
      <c r="B27" s="54" t="s">
        <v>32</v>
      </c>
      <c r="C27" s="15" t="s">
        <v>194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68">
        <f t="shared" si="0"/>
        <v>0</v>
      </c>
      <c r="Q27" s="68"/>
      <c r="R27" s="68">
        <f t="shared" si="1"/>
        <v>0</v>
      </c>
    </row>
    <row r="28" spans="1:18" s="14" customFormat="1" ht="12" hidden="1" customHeight="1" x14ac:dyDescent="0.2">
      <c r="A28" s="15" t="s">
        <v>167</v>
      </c>
      <c r="B28" s="54" t="s">
        <v>32</v>
      </c>
      <c r="C28" s="15" t="s">
        <v>195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68">
        <f t="shared" si="0"/>
        <v>0</v>
      </c>
      <c r="Q28" s="68"/>
      <c r="R28" s="68">
        <f t="shared" si="1"/>
        <v>0</v>
      </c>
    </row>
    <row r="29" spans="1:18" s="14" customFormat="1" ht="12" hidden="1" customHeight="1" x14ac:dyDescent="0.2">
      <c r="A29" s="15" t="s">
        <v>284</v>
      </c>
      <c r="B29" s="54" t="s">
        <v>32</v>
      </c>
      <c r="C29" s="15" t="s">
        <v>333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68">
        <f t="shared" si="0"/>
        <v>0</v>
      </c>
      <c r="Q29" s="68"/>
      <c r="R29" s="68">
        <f t="shared" si="1"/>
        <v>0</v>
      </c>
    </row>
    <row r="30" spans="1:18" s="14" customFormat="1" ht="12" hidden="1" customHeight="1" x14ac:dyDescent="0.2">
      <c r="A30" s="15" t="s">
        <v>285</v>
      </c>
      <c r="B30" s="54" t="s">
        <v>32</v>
      </c>
      <c r="C30" s="15" t="s">
        <v>270</v>
      </c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68">
        <f t="shared" si="0"/>
        <v>0</v>
      </c>
      <c r="Q30" s="68"/>
      <c r="R30" s="68">
        <f t="shared" si="1"/>
        <v>0</v>
      </c>
    </row>
    <row r="31" spans="1:18" s="14" customFormat="1" ht="12" hidden="1" customHeight="1" x14ac:dyDescent="0.2">
      <c r="A31" s="15" t="s">
        <v>237</v>
      </c>
      <c r="B31" s="54" t="s">
        <v>32</v>
      </c>
      <c r="C31" s="15" t="s">
        <v>223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68">
        <f t="shared" si="0"/>
        <v>0</v>
      </c>
      <c r="Q31" s="68"/>
      <c r="R31" s="68">
        <f t="shared" si="1"/>
        <v>0</v>
      </c>
    </row>
    <row r="32" spans="1:18" s="14" customFormat="1" ht="12" customHeight="1" x14ac:dyDescent="0.2">
      <c r="A32" s="15" t="s">
        <v>451</v>
      </c>
      <c r="B32" s="54" t="s">
        <v>356</v>
      </c>
      <c r="C32" s="15"/>
      <c r="D32" s="54">
        <v>12</v>
      </c>
      <c r="E32" s="54"/>
      <c r="F32" s="54">
        <v>3</v>
      </c>
      <c r="G32" s="54"/>
      <c r="H32" s="54"/>
      <c r="I32" s="54"/>
      <c r="J32" s="54"/>
      <c r="K32" s="54"/>
      <c r="L32" s="54"/>
      <c r="M32" s="54"/>
      <c r="N32" s="54"/>
      <c r="O32" s="54"/>
      <c r="P32" s="68">
        <f t="shared" si="0"/>
        <v>15</v>
      </c>
      <c r="Q32" s="68"/>
      <c r="R32" s="68">
        <f t="shared" si="1"/>
        <v>2</v>
      </c>
    </row>
    <row r="33" spans="1:18" s="14" customFormat="1" ht="12" customHeight="1" x14ac:dyDescent="0.2">
      <c r="A33" s="11" t="s">
        <v>352</v>
      </c>
      <c r="B33" s="58" t="s">
        <v>32</v>
      </c>
      <c r="C33" s="12" t="s">
        <v>516</v>
      </c>
      <c r="D33" s="52">
        <v>6</v>
      </c>
      <c r="E33" s="52"/>
      <c r="F33" s="52"/>
      <c r="G33" s="52"/>
      <c r="H33" s="52">
        <v>1</v>
      </c>
      <c r="I33" s="52"/>
      <c r="J33" s="52"/>
      <c r="K33" s="52">
        <v>7</v>
      </c>
      <c r="L33" s="52"/>
      <c r="M33" s="52" t="s">
        <v>411</v>
      </c>
      <c r="N33" s="52"/>
      <c r="O33" s="52"/>
      <c r="P33" s="53">
        <f t="shared" si="0"/>
        <v>14</v>
      </c>
      <c r="Q33" s="53"/>
      <c r="R33" s="53">
        <f t="shared" si="1"/>
        <v>3</v>
      </c>
    </row>
    <row r="34" spans="1:18" s="14" customFormat="1" ht="12" customHeight="1" x14ac:dyDescent="0.2">
      <c r="A34" s="15" t="s">
        <v>454</v>
      </c>
      <c r="B34" s="54" t="s">
        <v>356</v>
      </c>
      <c r="C34" s="15"/>
      <c r="D34" s="54">
        <v>5</v>
      </c>
      <c r="E34" s="54"/>
      <c r="F34" s="54">
        <v>7</v>
      </c>
      <c r="G34" s="54"/>
      <c r="H34" s="54"/>
      <c r="I34" s="54"/>
      <c r="J34" s="54"/>
      <c r="K34" s="54"/>
      <c r="L34" s="54"/>
      <c r="M34" s="54"/>
      <c r="N34" s="54"/>
      <c r="O34" s="54"/>
      <c r="P34" s="68">
        <f t="shared" si="0"/>
        <v>12</v>
      </c>
      <c r="Q34" s="68"/>
      <c r="R34" s="68">
        <f t="shared" si="1"/>
        <v>2</v>
      </c>
    </row>
    <row r="35" spans="1:18" s="14" customFormat="1" ht="12" customHeight="1" x14ac:dyDescent="0.2">
      <c r="A35" s="15" t="s">
        <v>262</v>
      </c>
      <c r="B35" s="54" t="s">
        <v>356</v>
      </c>
      <c r="C35" s="15"/>
      <c r="D35" s="54"/>
      <c r="E35" s="54"/>
      <c r="F35" s="54"/>
      <c r="G35" s="54"/>
      <c r="H35" s="54">
        <v>11</v>
      </c>
      <c r="I35" s="54"/>
      <c r="J35" s="54"/>
      <c r="K35" s="54"/>
      <c r="L35" s="54"/>
      <c r="M35" s="54"/>
      <c r="N35" s="54"/>
      <c r="O35" s="54"/>
      <c r="P35" s="68">
        <f t="shared" si="0"/>
        <v>11</v>
      </c>
      <c r="Q35" s="68"/>
      <c r="R35" s="68">
        <f t="shared" si="1"/>
        <v>1</v>
      </c>
    </row>
    <row r="36" spans="1:18" s="14" customFormat="1" ht="12" customHeight="1" x14ac:dyDescent="0.2">
      <c r="A36" s="11" t="s">
        <v>283</v>
      </c>
      <c r="B36" s="58" t="s">
        <v>32</v>
      </c>
      <c r="C36" s="12" t="s">
        <v>318</v>
      </c>
      <c r="D36" s="52"/>
      <c r="E36" s="52"/>
      <c r="F36" s="52"/>
      <c r="G36" s="52"/>
      <c r="H36" s="52"/>
      <c r="I36" s="52">
        <v>5</v>
      </c>
      <c r="J36" s="52"/>
      <c r="K36" s="52">
        <v>6</v>
      </c>
      <c r="L36" s="52"/>
      <c r="M36" s="52"/>
      <c r="N36" s="52"/>
      <c r="O36" s="52"/>
      <c r="P36" s="53">
        <f t="shared" si="0"/>
        <v>11</v>
      </c>
      <c r="Q36" s="53"/>
      <c r="R36" s="53">
        <f t="shared" si="1"/>
        <v>2</v>
      </c>
    </row>
    <row r="37" spans="1:18" s="14" customFormat="1" ht="12" customHeight="1" x14ac:dyDescent="0.2">
      <c r="A37" s="11" t="s">
        <v>115</v>
      </c>
      <c r="B37" s="58" t="s">
        <v>32</v>
      </c>
      <c r="C37" s="12" t="s">
        <v>101</v>
      </c>
      <c r="D37" s="52">
        <v>4</v>
      </c>
      <c r="E37" s="52">
        <v>2</v>
      </c>
      <c r="F37" s="52">
        <v>2</v>
      </c>
      <c r="G37" s="52"/>
      <c r="H37" s="52"/>
      <c r="I37" s="52">
        <v>1</v>
      </c>
      <c r="J37" s="52"/>
      <c r="K37" s="52"/>
      <c r="L37" s="52"/>
      <c r="M37" s="52"/>
      <c r="N37" s="52"/>
      <c r="O37" s="52"/>
      <c r="P37" s="53">
        <f t="shared" si="0"/>
        <v>9</v>
      </c>
      <c r="Q37" s="53"/>
      <c r="R37" s="53">
        <f t="shared" si="1"/>
        <v>4</v>
      </c>
    </row>
    <row r="38" spans="1:18" s="14" customFormat="1" ht="12" customHeight="1" x14ac:dyDescent="0.2">
      <c r="A38" s="11" t="s">
        <v>638</v>
      </c>
      <c r="B38" s="58" t="s">
        <v>32</v>
      </c>
      <c r="C38" s="12" t="s">
        <v>190</v>
      </c>
      <c r="D38" s="52"/>
      <c r="E38" s="52"/>
      <c r="F38" s="52"/>
      <c r="G38" s="52"/>
      <c r="H38" s="52"/>
      <c r="I38" s="52">
        <v>6</v>
      </c>
      <c r="J38" s="52"/>
      <c r="K38" s="52"/>
      <c r="L38" s="52"/>
      <c r="M38" s="52">
        <v>3</v>
      </c>
      <c r="N38" s="52"/>
      <c r="O38" s="52"/>
      <c r="P38" s="53">
        <f t="shared" si="0"/>
        <v>9</v>
      </c>
      <c r="Q38" s="53"/>
      <c r="R38" s="53">
        <f t="shared" si="1"/>
        <v>2</v>
      </c>
    </row>
    <row r="39" spans="1:18" s="19" customFormat="1" ht="12" customHeight="1" x14ac:dyDescent="0.2">
      <c r="A39" s="11" t="s">
        <v>669</v>
      </c>
      <c r="B39" s="52" t="s">
        <v>32</v>
      </c>
      <c r="C39" s="11" t="s">
        <v>518</v>
      </c>
      <c r="D39" s="52"/>
      <c r="E39" s="52"/>
      <c r="F39" s="52"/>
      <c r="G39" s="52"/>
      <c r="H39" s="52">
        <v>6</v>
      </c>
      <c r="I39" s="52"/>
      <c r="J39" s="52"/>
      <c r="K39" s="52"/>
      <c r="L39" s="52"/>
      <c r="M39" s="52"/>
      <c r="N39" s="52"/>
      <c r="O39" s="52"/>
      <c r="P39" s="53">
        <f t="shared" si="0"/>
        <v>6</v>
      </c>
      <c r="Q39" s="53"/>
      <c r="R39" s="53">
        <f t="shared" si="1"/>
        <v>1</v>
      </c>
    </row>
    <row r="40" spans="1:18" s="14" customFormat="1" ht="12" customHeight="1" x14ac:dyDescent="0.2">
      <c r="A40" s="15" t="s">
        <v>670</v>
      </c>
      <c r="B40" s="54" t="s">
        <v>188</v>
      </c>
      <c r="C40" s="15"/>
      <c r="D40" s="54"/>
      <c r="E40" s="54"/>
      <c r="F40" s="54"/>
      <c r="G40" s="54"/>
      <c r="H40" s="54">
        <v>5</v>
      </c>
      <c r="I40" s="54"/>
      <c r="J40" s="54"/>
      <c r="K40" s="54"/>
      <c r="L40" s="54"/>
      <c r="M40" s="54"/>
      <c r="N40" s="54"/>
      <c r="O40" s="54"/>
      <c r="P40" s="68">
        <f t="shared" si="0"/>
        <v>5</v>
      </c>
      <c r="Q40" s="68"/>
      <c r="R40" s="68">
        <f t="shared" si="1"/>
        <v>1</v>
      </c>
    </row>
    <row r="41" spans="1:18" s="14" customFormat="1" ht="12" customHeight="1" x14ac:dyDescent="0.2">
      <c r="A41" s="15" t="s">
        <v>539</v>
      </c>
      <c r="B41" s="54" t="s">
        <v>188</v>
      </c>
      <c r="C41" s="15"/>
      <c r="D41" s="54"/>
      <c r="E41" s="54"/>
      <c r="F41" s="54">
        <v>4</v>
      </c>
      <c r="G41" s="54"/>
      <c r="H41" s="54"/>
      <c r="I41" s="54"/>
      <c r="J41" s="54"/>
      <c r="K41" s="54"/>
      <c r="L41" s="54"/>
      <c r="M41" s="54"/>
      <c r="N41" s="54"/>
      <c r="O41" s="54"/>
      <c r="P41" s="68">
        <f t="shared" si="0"/>
        <v>4</v>
      </c>
      <c r="Q41" s="68"/>
      <c r="R41" s="68">
        <f t="shared" si="1"/>
        <v>1</v>
      </c>
    </row>
    <row r="42" spans="1:18" s="14" customFormat="1" ht="12" customHeight="1" x14ac:dyDescent="0.2">
      <c r="A42" s="11" t="s">
        <v>166</v>
      </c>
      <c r="B42" s="52" t="s">
        <v>32</v>
      </c>
      <c r="C42" s="11" t="s">
        <v>194</v>
      </c>
      <c r="D42" s="52"/>
      <c r="E42" s="52"/>
      <c r="F42" s="52"/>
      <c r="G42" s="52"/>
      <c r="H42" s="52"/>
      <c r="I42" s="52"/>
      <c r="J42" s="52"/>
      <c r="K42" s="52"/>
      <c r="L42" s="52"/>
      <c r="M42" s="52">
        <v>2</v>
      </c>
      <c r="N42" s="52"/>
      <c r="O42" s="52">
        <v>2</v>
      </c>
      <c r="P42" s="53">
        <f t="shared" si="0"/>
        <v>4</v>
      </c>
      <c r="Q42" s="53"/>
      <c r="R42" s="53">
        <f t="shared" si="1"/>
        <v>2</v>
      </c>
    </row>
    <row r="43" spans="1:18" s="14" customFormat="1" ht="12" customHeight="1" x14ac:dyDescent="0.2">
      <c r="A43" s="11" t="s">
        <v>455</v>
      </c>
      <c r="B43" s="58" t="s">
        <v>32</v>
      </c>
      <c r="C43" s="12" t="s">
        <v>118</v>
      </c>
      <c r="D43" s="52">
        <v>1</v>
      </c>
      <c r="E43" s="52">
        <v>1</v>
      </c>
      <c r="F43" s="52">
        <v>1</v>
      </c>
      <c r="G43" s="52"/>
      <c r="H43" s="52"/>
      <c r="I43" s="52"/>
      <c r="J43" s="52"/>
      <c r="K43" s="52"/>
      <c r="L43" s="52"/>
      <c r="M43" s="52"/>
      <c r="N43" s="52"/>
      <c r="O43" s="52"/>
      <c r="P43" s="53">
        <f t="shared" si="0"/>
        <v>3</v>
      </c>
      <c r="Q43" s="53"/>
      <c r="R43" s="53">
        <f t="shared" si="1"/>
        <v>3</v>
      </c>
    </row>
    <row r="44" spans="1:18" s="14" customFormat="1" ht="12" customHeight="1" x14ac:dyDescent="0.2">
      <c r="A44" s="11" t="s">
        <v>636</v>
      </c>
      <c r="B44" s="58" t="s">
        <v>32</v>
      </c>
      <c r="C44" s="12" t="s">
        <v>637</v>
      </c>
      <c r="D44" s="52"/>
      <c r="E44" s="52"/>
      <c r="F44" s="52"/>
      <c r="G44" s="52"/>
      <c r="H44" s="52"/>
      <c r="I44" s="52">
        <v>3</v>
      </c>
      <c r="J44" s="52"/>
      <c r="K44" s="52"/>
      <c r="L44" s="52"/>
      <c r="M44" s="52"/>
      <c r="N44" s="52"/>
      <c r="O44" s="52"/>
      <c r="P44" s="53">
        <f t="shared" si="0"/>
        <v>3</v>
      </c>
      <c r="Q44" s="53"/>
      <c r="R44" s="53">
        <f t="shared" si="1"/>
        <v>1</v>
      </c>
    </row>
    <row r="45" spans="1:18" s="14" customFormat="1" ht="12" customHeight="1" x14ac:dyDescent="0.2">
      <c r="A45" s="11" t="s">
        <v>167</v>
      </c>
      <c r="B45" s="58" t="s">
        <v>32</v>
      </c>
      <c r="C45" s="12" t="s">
        <v>195</v>
      </c>
      <c r="D45" s="52"/>
      <c r="E45" s="52"/>
      <c r="F45" s="52"/>
      <c r="G45" s="52"/>
      <c r="H45" s="52"/>
      <c r="I45" s="52"/>
      <c r="J45" s="52">
        <v>2</v>
      </c>
      <c r="K45" s="52"/>
      <c r="L45" s="52"/>
      <c r="M45" s="52"/>
      <c r="N45" s="52">
        <v>1</v>
      </c>
      <c r="O45" s="52"/>
      <c r="P45" s="53">
        <f t="shared" si="0"/>
        <v>3</v>
      </c>
      <c r="Q45" s="53"/>
      <c r="R45" s="53">
        <f t="shared" si="1"/>
        <v>2</v>
      </c>
    </row>
    <row r="46" spans="1:18" s="14" customFormat="1" ht="12" customHeight="1" x14ac:dyDescent="0.2">
      <c r="A46" s="11" t="s">
        <v>285</v>
      </c>
      <c r="B46" s="52" t="s">
        <v>32</v>
      </c>
      <c r="C46" s="11" t="s">
        <v>270</v>
      </c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>
        <v>3</v>
      </c>
      <c r="O46" s="52"/>
      <c r="P46" s="53">
        <f t="shared" si="0"/>
        <v>3</v>
      </c>
      <c r="Q46" s="53"/>
      <c r="R46" s="53">
        <f t="shared" si="1"/>
        <v>1</v>
      </c>
    </row>
    <row r="47" spans="1:18" s="14" customFormat="1" ht="12" customHeight="1" x14ac:dyDescent="0.2">
      <c r="A47" s="11" t="s">
        <v>183</v>
      </c>
      <c r="B47" s="58" t="s">
        <v>32</v>
      </c>
      <c r="C47" s="12" t="s">
        <v>196</v>
      </c>
      <c r="D47" s="52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3">
        <f t="shared" si="0"/>
        <v>2</v>
      </c>
      <c r="Q47" s="53"/>
      <c r="R47" s="53">
        <f t="shared" si="1"/>
        <v>1</v>
      </c>
    </row>
    <row r="48" spans="1:18" s="14" customFormat="1" ht="12" customHeight="1" x14ac:dyDescent="0.2">
      <c r="A48" s="15" t="s">
        <v>671</v>
      </c>
      <c r="B48" s="54" t="s">
        <v>676</v>
      </c>
      <c r="C48" s="15"/>
      <c r="D48" s="54"/>
      <c r="E48" s="54"/>
      <c r="F48" s="54"/>
      <c r="G48" s="54"/>
      <c r="H48" s="54">
        <v>2</v>
      </c>
      <c r="I48" s="54"/>
      <c r="J48" s="54"/>
      <c r="K48" s="54"/>
      <c r="L48" s="54"/>
      <c r="M48" s="54"/>
      <c r="N48" s="54"/>
      <c r="O48" s="54"/>
      <c r="P48" s="68">
        <f t="shared" si="0"/>
        <v>2</v>
      </c>
      <c r="Q48" s="68"/>
      <c r="R48" s="68">
        <f t="shared" si="1"/>
        <v>1</v>
      </c>
    </row>
    <row r="49" spans="1:18" s="14" customFormat="1" ht="12" customHeight="1" x14ac:dyDescent="0.2">
      <c r="A49" s="11" t="s">
        <v>379</v>
      </c>
      <c r="B49" s="52" t="s">
        <v>32</v>
      </c>
      <c r="C49" s="11" t="s">
        <v>380</v>
      </c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>
        <v>2</v>
      </c>
      <c r="O49" s="52"/>
      <c r="P49" s="53">
        <f t="shared" si="0"/>
        <v>2</v>
      </c>
      <c r="Q49" s="53"/>
      <c r="R49" s="53">
        <f t="shared" si="1"/>
        <v>1</v>
      </c>
    </row>
    <row r="50" spans="1:18" s="14" customFormat="1" ht="12" customHeight="1" x14ac:dyDescent="0.2">
      <c r="A50" s="15" t="s">
        <v>591</v>
      </c>
      <c r="B50" s="54" t="s">
        <v>679</v>
      </c>
      <c r="C50" s="15"/>
      <c r="D50" s="54"/>
      <c r="E50" s="54"/>
      <c r="F50" s="54"/>
      <c r="G50" s="15" t="s">
        <v>747</v>
      </c>
      <c r="H50" s="15"/>
      <c r="I50" s="15"/>
      <c r="J50" s="54"/>
      <c r="K50" s="54"/>
      <c r="L50" s="54"/>
      <c r="M50" s="54"/>
      <c r="N50" s="54"/>
      <c r="O50" s="67"/>
      <c r="P50" s="68">
        <f t="shared" si="0"/>
        <v>0</v>
      </c>
      <c r="Q50" s="68"/>
      <c r="R50" s="68">
        <f t="shared" si="1"/>
        <v>0</v>
      </c>
    </row>
    <row r="51" spans="1:18" s="14" customFormat="1" ht="12" customHeight="1" x14ac:dyDescent="0.2">
      <c r="A51" s="20"/>
      <c r="B51" s="57"/>
      <c r="C51" s="20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81"/>
      <c r="Q51" s="81"/>
      <c r="R51" s="81"/>
    </row>
    <row r="52" spans="1:18" s="4" customFormat="1" ht="15" x14ac:dyDescent="0.25">
      <c r="A52" s="19"/>
      <c r="B52" s="7"/>
      <c r="C52" s="7"/>
      <c r="D52" s="20"/>
      <c r="E52" s="20"/>
      <c r="F52" s="20"/>
      <c r="G52" s="7"/>
      <c r="H52" s="7"/>
      <c r="I52" s="7"/>
      <c r="J52" s="7"/>
      <c r="K52" s="7"/>
      <c r="L52"/>
      <c r="M52"/>
      <c r="N52"/>
      <c r="O52"/>
      <c r="P52"/>
    </row>
    <row r="53" spans="1:18" s="4" customFormat="1" ht="15" x14ac:dyDescent="0.25">
      <c r="A53" s="18" t="s">
        <v>30</v>
      </c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8" x14ac:dyDescent="0.2">
      <c r="A54" s="86" t="s">
        <v>450</v>
      </c>
      <c r="B54" s="58" t="s">
        <v>32</v>
      </c>
      <c r="C54" s="12" t="s">
        <v>111</v>
      </c>
      <c r="D54" s="52">
        <v>13</v>
      </c>
      <c r="E54" s="52"/>
      <c r="F54" s="52">
        <v>2</v>
      </c>
      <c r="G54" s="52"/>
      <c r="H54" s="52">
        <v>3</v>
      </c>
      <c r="I54" s="52">
        <v>3</v>
      </c>
      <c r="J54" s="52">
        <v>3</v>
      </c>
      <c r="K54" s="52">
        <v>4</v>
      </c>
      <c r="L54" s="52"/>
      <c r="M54" s="52">
        <v>3</v>
      </c>
      <c r="N54" s="52"/>
      <c r="O54" s="52"/>
      <c r="P54" s="53">
        <f t="shared" ref="P54:P67" si="2">SUM(D54:O54)</f>
        <v>31</v>
      </c>
      <c r="Q54" s="53">
        <f>+P54</f>
        <v>31</v>
      </c>
      <c r="R54" s="53">
        <f t="shared" ref="R54:R67" si="3">COUNT(D54:O54)</f>
        <v>7</v>
      </c>
    </row>
    <row r="55" spans="1:18" s="8" customFormat="1" ht="12.75" hidden="1" customHeight="1" x14ac:dyDescent="0.2">
      <c r="A55" s="11" t="s">
        <v>170</v>
      </c>
      <c r="B55" s="58" t="s">
        <v>32</v>
      </c>
      <c r="C55" s="12" t="s">
        <v>198</v>
      </c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3">
        <f t="shared" si="2"/>
        <v>0</v>
      </c>
      <c r="Q55" s="53"/>
      <c r="R55" s="53">
        <f t="shared" si="3"/>
        <v>0</v>
      </c>
    </row>
    <row r="56" spans="1:18" ht="12.75" hidden="1" customHeight="1" x14ac:dyDescent="0.2">
      <c r="A56" s="22" t="s">
        <v>260</v>
      </c>
      <c r="B56" s="58" t="s">
        <v>32</v>
      </c>
      <c r="C56" s="22" t="s">
        <v>261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3">
        <f t="shared" si="2"/>
        <v>0</v>
      </c>
      <c r="Q56" s="53"/>
      <c r="R56" s="53">
        <f t="shared" si="3"/>
        <v>0</v>
      </c>
    </row>
    <row r="57" spans="1:18" ht="12.75" hidden="1" customHeight="1" x14ac:dyDescent="0.2">
      <c r="A57" s="11" t="s">
        <v>168</v>
      </c>
      <c r="B57" s="58" t="s">
        <v>32</v>
      </c>
      <c r="C57" s="12" t="s">
        <v>197</v>
      </c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3">
        <f t="shared" si="2"/>
        <v>0</v>
      </c>
      <c r="Q57" s="53"/>
      <c r="R57" s="53">
        <f t="shared" si="3"/>
        <v>0</v>
      </c>
    </row>
    <row r="58" spans="1:18" s="8" customFormat="1" ht="12.75" hidden="1" customHeight="1" x14ac:dyDescent="0.2">
      <c r="A58" s="11" t="s">
        <v>169</v>
      </c>
      <c r="B58" s="58" t="s">
        <v>32</v>
      </c>
      <c r="C58" s="12" t="s">
        <v>194</v>
      </c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3">
        <f t="shared" si="2"/>
        <v>0</v>
      </c>
      <c r="Q58" s="53"/>
      <c r="R58" s="53">
        <f t="shared" si="3"/>
        <v>0</v>
      </c>
    </row>
    <row r="59" spans="1:18" s="14" customFormat="1" ht="12.75" hidden="1" customHeight="1" x14ac:dyDescent="0.2">
      <c r="A59" s="11" t="s">
        <v>337</v>
      </c>
      <c r="B59" s="58" t="s">
        <v>32</v>
      </c>
      <c r="C59" s="12" t="s">
        <v>348</v>
      </c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3">
        <f t="shared" si="2"/>
        <v>0</v>
      </c>
      <c r="Q59" s="53"/>
      <c r="R59" s="53">
        <f t="shared" si="3"/>
        <v>0</v>
      </c>
    </row>
    <row r="60" spans="1:18" s="8" customFormat="1" ht="12.75" customHeight="1" x14ac:dyDescent="0.2">
      <c r="A60" s="22" t="s">
        <v>630</v>
      </c>
      <c r="B60" s="61" t="s">
        <v>32</v>
      </c>
      <c r="C60" s="22" t="s">
        <v>632</v>
      </c>
      <c r="D60" s="61"/>
      <c r="E60" s="61"/>
      <c r="F60" s="61"/>
      <c r="G60" s="61"/>
      <c r="H60" s="61">
        <v>4</v>
      </c>
      <c r="I60" s="61">
        <v>2</v>
      </c>
      <c r="J60" s="61">
        <v>2</v>
      </c>
      <c r="K60" s="61"/>
      <c r="L60" s="61">
        <v>3</v>
      </c>
      <c r="M60" s="61">
        <v>1</v>
      </c>
      <c r="N60" s="61"/>
      <c r="O60" s="61">
        <v>6</v>
      </c>
      <c r="P60" s="53">
        <f t="shared" si="2"/>
        <v>18</v>
      </c>
      <c r="Q60" s="53">
        <f>+P60</f>
        <v>18</v>
      </c>
      <c r="R60" s="53">
        <f t="shared" si="3"/>
        <v>6</v>
      </c>
    </row>
    <row r="61" spans="1:18" x14ac:dyDescent="0.2">
      <c r="A61" s="22" t="s">
        <v>631</v>
      </c>
      <c r="B61" s="61" t="s">
        <v>32</v>
      </c>
      <c r="C61" s="22" t="s">
        <v>109</v>
      </c>
      <c r="D61" s="61"/>
      <c r="E61" s="61"/>
      <c r="F61" s="61"/>
      <c r="G61" s="61"/>
      <c r="H61" s="61"/>
      <c r="I61" s="61">
        <v>1</v>
      </c>
      <c r="J61" s="61">
        <v>1</v>
      </c>
      <c r="K61" s="61">
        <v>1</v>
      </c>
      <c r="L61" s="61">
        <v>1</v>
      </c>
      <c r="M61" s="61"/>
      <c r="N61" s="61">
        <v>6</v>
      </c>
      <c r="O61" s="61"/>
      <c r="P61" s="53">
        <f t="shared" si="2"/>
        <v>10</v>
      </c>
      <c r="Q61" s="53">
        <f>+P61</f>
        <v>10</v>
      </c>
      <c r="R61" s="53">
        <f t="shared" si="3"/>
        <v>5</v>
      </c>
    </row>
    <row r="62" spans="1:18" s="8" customFormat="1" x14ac:dyDescent="0.2">
      <c r="A62" s="5" t="s">
        <v>540</v>
      </c>
      <c r="B62" s="67" t="s">
        <v>188</v>
      </c>
      <c r="C62" s="5"/>
      <c r="D62" s="67"/>
      <c r="E62" s="67"/>
      <c r="F62" s="67">
        <v>3</v>
      </c>
      <c r="G62" s="67"/>
      <c r="H62" s="67">
        <v>5</v>
      </c>
      <c r="I62" s="67"/>
      <c r="J62" s="67"/>
      <c r="K62" s="67"/>
      <c r="L62" s="67"/>
      <c r="M62" s="67"/>
      <c r="N62" s="67"/>
      <c r="O62" s="67"/>
      <c r="P62" s="68">
        <f t="shared" si="2"/>
        <v>8</v>
      </c>
      <c r="Q62" s="68"/>
      <c r="R62" s="68">
        <f t="shared" si="3"/>
        <v>2</v>
      </c>
    </row>
    <row r="63" spans="1:18" x14ac:dyDescent="0.2">
      <c r="A63" s="10" t="s">
        <v>696</v>
      </c>
      <c r="B63" s="58" t="s">
        <v>32</v>
      </c>
      <c r="C63" s="12" t="s">
        <v>697</v>
      </c>
      <c r="D63" s="52"/>
      <c r="E63" s="80"/>
      <c r="F63" s="52"/>
      <c r="G63" s="58"/>
      <c r="H63" s="61"/>
      <c r="I63" s="61"/>
      <c r="J63" s="61"/>
      <c r="K63" s="61">
        <v>3</v>
      </c>
      <c r="L63" s="61">
        <v>2</v>
      </c>
      <c r="M63" s="61">
        <v>2</v>
      </c>
      <c r="N63" s="61"/>
      <c r="O63" s="61"/>
      <c r="P63" s="53">
        <f t="shared" si="2"/>
        <v>7</v>
      </c>
      <c r="Q63" s="53"/>
      <c r="R63" s="53">
        <f t="shared" si="3"/>
        <v>3</v>
      </c>
    </row>
    <row r="64" spans="1:18" x14ac:dyDescent="0.2">
      <c r="A64" s="5" t="s">
        <v>672</v>
      </c>
      <c r="B64" s="67" t="s">
        <v>188</v>
      </c>
      <c r="C64" s="5"/>
      <c r="D64" s="67"/>
      <c r="E64" s="67"/>
      <c r="F64" s="67"/>
      <c r="G64" s="67"/>
      <c r="H64" s="67">
        <v>2</v>
      </c>
      <c r="I64" s="67"/>
      <c r="J64" s="67"/>
      <c r="K64" s="67"/>
      <c r="L64" s="67"/>
      <c r="M64" s="67"/>
      <c r="N64" s="67"/>
      <c r="O64" s="67"/>
      <c r="P64" s="68">
        <f t="shared" si="2"/>
        <v>2</v>
      </c>
      <c r="Q64" s="68"/>
      <c r="R64" s="68">
        <f t="shared" si="3"/>
        <v>1</v>
      </c>
    </row>
    <row r="65" spans="1:18" s="8" customFormat="1" x14ac:dyDescent="0.2">
      <c r="A65" s="22" t="s">
        <v>698</v>
      </c>
      <c r="B65" s="61" t="s">
        <v>32</v>
      </c>
      <c r="C65" s="22" t="s">
        <v>197</v>
      </c>
      <c r="D65" s="61"/>
      <c r="E65" s="61"/>
      <c r="F65" s="61"/>
      <c r="G65" s="61"/>
      <c r="H65" s="61"/>
      <c r="I65" s="61"/>
      <c r="J65" s="61"/>
      <c r="K65" s="61">
        <v>2</v>
      </c>
      <c r="L65" s="61"/>
      <c r="M65" s="61"/>
      <c r="N65" s="61"/>
      <c r="O65" s="61"/>
      <c r="P65" s="53">
        <f t="shared" si="2"/>
        <v>2</v>
      </c>
      <c r="Q65" s="53"/>
      <c r="R65" s="53">
        <f t="shared" si="3"/>
        <v>1</v>
      </c>
    </row>
    <row r="66" spans="1:18" x14ac:dyDescent="0.2">
      <c r="A66" s="22" t="s">
        <v>541</v>
      </c>
      <c r="B66" s="61" t="s">
        <v>32</v>
      </c>
      <c r="C66" s="22" t="s">
        <v>566</v>
      </c>
      <c r="D66" s="61"/>
      <c r="E66" s="61"/>
      <c r="F66" s="61">
        <v>1</v>
      </c>
      <c r="G66" s="61"/>
      <c r="H66" s="61"/>
      <c r="I66" s="61"/>
      <c r="J66" s="61"/>
      <c r="K66" s="61"/>
      <c r="L66" s="61"/>
      <c r="M66" s="61"/>
      <c r="N66" s="61"/>
      <c r="O66" s="61"/>
      <c r="P66" s="53">
        <f t="shared" si="2"/>
        <v>1</v>
      </c>
      <c r="Q66" s="53"/>
      <c r="R66" s="53">
        <f t="shared" si="3"/>
        <v>1</v>
      </c>
    </row>
    <row r="67" spans="1:18" x14ac:dyDescent="0.2">
      <c r="A67" s="5" t="s">
        <v>673</v>
      </c>
      <c r="B67" s="67" t="s">
        <v>188</v>
      </c>
      <c r="C67" s="5"/>
      <c r="D67" s="67"/>
      <c r="E67" s="67"/>
      <c r="F67" s="67"/>
      <c r="G67" s="67"/>
      <c r="H67" s="67">
        <v>1</v>
      </c>
      <c r="I67" s="67"/>
      <c r="J67" s="67"/>
      <c r="K67" s="67"/>
      <c r="L67" s="67"/>
      <c r="M67" s="67"/>
      <c r="N67" s="67"/>
      <c r="O67" s="67"/>
      <c r="P67" s="68">
        <f t="shared" si="2"/>
        <v>1</v>
      </c>
      <c r="Q67" s="68"/>
      <c r="R67" s="68">
        <f t="shared" si="3"/>
        <v>1</v>
      </c>
    </row>
  </sheetData>
  <sortState xmlns:xlrd2="http://schemas.microsoft.com/office/spreadsheetml/2017/richdata2" ref="A5:R50">
    <sortCondition descending="1" ref="Q5:Q50"/>
    <sortCondition descending="1" ref="P5:P50"/>
  </sortState>
  <mergeCells count="3">
    <mergeCell ref="P1:P3"/>
    <mergeCell ref="Q1:Q3"/>
    <mergeCell ref="R1:R3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0EE87-8BF4-40F2-8A21-4C6CCCA4EBAE}">
  <sheetPr>
    <pageSetUpPr fitToPage="1"/>
  </sheetPr>
  <dimension ref="A1:R38"/>
  <sheetViews>
    <sheetView showGridLines="0" workbookViewId="0">
      <selection activeCell="A7" sqref="A7"/>
    </sheetView>
  </sheetViews>
  <sheetFormatPr defaultRowHeight="11.25" x14ac:dyDescent="0.2"/>
  <cols>
    <col min="1" max="1" width="22.7109375" style="1" customWidth="1"/>
    <col min="2" max="16384" width="9.140625" style="1"/>
  </cols>
  <sheetData>
    <row r="1" spans="1:18" s="2" customFormat="1" ht="15" customHeight="1" x14ac:dyDescent="0.2">
      <c r="A1" s="27"/>
      <c r="B1" s="28"/>
      <c r="C1" s="28"/>
      <c r="D1" s="49">
        <v>44640</v>
      </c>
      <c r="E1" s="30" t="s">
        <v>393</v>
      </c>
      <c r="F1" s="30" t="s">
        <v>395</v>
      </c>
      <c r="G1" s="30" t="s">
        <v>397</v>
      </c>
      <c r="H1" s="25" t="s">
        <v>398</v>
      </c>
      <c r="I1" s="25" t="s">
        <v>399</v>
      </c>
      <c r="J1" s="25" t="s">
        <v>400</v>
      </c>
      <c r="K1" s="25" t="s">
        <v>401</v>
      </c>
      <c r="L1" s="25" t="s">
        <v>402</v>
      </c>
      <c r="M1" s="25" t="s">
        <v>403</v>
      </c>
      <c r="N1" s="25" t="s">
        <v>406</v>
      </c>
      <c r="O1" s="26" t="s">
        <v>407</v>
      </c>
      <c r="P1" s="242" t="s">
        <v>2</v>
      </c>
      <c r="Q1" s="245" t="s">
        <v>21</v>
      </c>
      <c r="R1" s="242" t="s">
        <v>3</v>
      </c>
    </row>
    <row r="2" spans="1:18" s="2" customFormat="1" ht="57.75" customHeight="1" x14ac:dyDescent="0.2">
      <c r="A2" s="29" t="s">
        <v>16</v>
      </c>
      <c r="B2" s="28"/>
      <c r="C2" s="28"/>
      <c r="D2" s="31" t="s">
        <v>388</v>
      </c>
      <c r="E2" s="31" t="s">
        <v>389</v>
      </c>
      <c r="F2" s="31" t="s">
        <v>394</v>
      </c>
      <c r="G2" s="31" t="s">
        <v>396</v>
      </c>
      <c r="H2" s="24" t="s">
        <v>1</v>
      </c>
      <c r="I2" s="24" t="s">
        <v>0</v>
      </c>
      <c r="J2" s="24" t="s">
        <v>405</v>
      </c>
      <c r="K2" s="24" t="s">
        <v>643</v>
      </c>
      <c r="L2" s="24" t="s">
        <v>405</v>
      </c>
      <c r="M2" s="24" t="s">
        <v>404</v>
      </c>
      <c r="N2" s="39" t="s">
        <v>408</v>
      </c>
      <c r="O2" s="40" t="s">
        <v>232</v>
      </c>
      <c r="P2" s="243"/>
      <c r="Q2" s="246"/>
      <c r="R2" s="243"/>
    </row>
    <row r="3" spans="1:18" s="2" customFormat="1" ht="12" x14ac:dyDescent="0.2">
      <c r="A3" s="34" t="s">
        <v>5</v>
      </c>
      <c r="B3" s="35" t="s">
        <v>31</v>
      </c>
      <c r="C3" s="36" t="s">
        <v>4</v>
      </c>
      <c r="D3" s="48">
        <v>1</v>
      </c>
      <c r="E3" s="48">
        <v>2</v>
      </c>
      <c r="F3" s="32">
        <v>3</v>
      </c>
      <c r="G3" s="32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33">
        <v>12</v>
      </c>
      <c r="P3" s="244"/>
      <c r="Q3" s="247"/>
      <c r="R3" s="244"/>
    </row>
    <row r="4" spans="1:18" ht="15" x14ac:dyDescent="0.25">
      <c r="A4" s="18" t="s">
        <v>29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8" x14ac:dyDescent="0.2">
      <c r="A5" s="105" t="s">
        <v>479</v>
      </c>
      <c r="B5" s="12" t="s">
        <v>32</v>
      </c>
      <c r="C5" s="12" t="s">
        <v>309</v>
      </c>
      <c r="D5" s="52"/>
      <c r="E5" s="52">
        <v>12</v>
      </c>
      <c r="F5" s="52">
        <v>3</v>
      </c>
      <c r="G5" s="58">
        <v>3</v>
      </c>
      <c r="H5" s="58"/>
      <c r="I5" s="58">
        <v>5</v>
      </c>
      <c r="J5" s="58"/>
      <c r="K5" s="58"/>
      <c r="L5" s="61">
        <v>4</v>
      </c>
      <c r="M5" s="61">
        <v>1</v>
      </c>
      <c r="N5" s="61">
        <v>3</v>
      </c>
      <c r="O5" s="61"/>
      <c r="P5" s="3">
        <f t="shared" ref="P5:P22" si="0">SUM(D5:O5)</f>
        <v>31</v>
      </c>
      <c r="Q5" s="3">
        <f>+P5</f>
        <v>31</v>
      </c>
      <c r="R5" s="3">
        <f t="shared" ref="R5:R22" si="1">COUNT(D5:O5)</f>
        <v>7</v>
      </c>
    </row>
    <row r="6" spans="1:18" x14ac:dyDescent="0.2">
      <c r="A6" s="11" t="s">
        <v>293</v>
      </c>
      <c r="B6" s="12" t="s">
        <v>32</v>
      </c>
      <c r="C6" s="12" t="s">
        <v>309</v>
      </c>
      <c r="D6" s="52">
        <v>2</v>
      </c>
      <c r="E6" s="52">
        <v>11</v>
      </c>
      <c r="F6" s="52">
        <v>2</v>
      </c>
      <c r="G6" s="52">
        <v>1</v>
      </c>
      <c r="H6" s="52"/>
      <c r="I6" s="52">
        <v>1</v>
      </c>
      <c r="J6" s="52"/>
      <c r="K6" s="52"/>
      <c r="L6" s="52">
        <v>2</v>
      </c>
      <c r="M6" s="52">
        <v>2</v>
      </c>
      <c r="N6" s="52">
        <v>1</v>
      </c>
      <c r="O6" s="52"/>
      <c r="P6" s="3">
        <f t="shared" si="0"/>
        <v>22</v>
      </c>
      <c r="Q6" s="3">
        <f>+P6-N6</f>
        <v>21</v>
      </c>
      <c r="R6" s="3">
        <f t="shared" si="1"/>
        <v>8</v>
      </c>
    </row>
    <row r="7" spans="1:18" x14ac:dyDescent="0.2">
      <c r="A7" s="11" t="s">
        <v>245</v>
      </c>
      <c r="B7" s="12" t="s">
        <v>32</v>
      </c>
      <c r="C7" s="12" t="s">
        <v>265</v>
      </c>
      <c r="D7" s="52">
        <v>3</v>
      </c>
      <c r="E7" s="52">
        <v>7</v>
      </c>
      <c r="F7" s="52"/>
      <c r="G7" s="52">
        <v>2</v>
      </c>
      <c r="H7" s="52"/>
      <c r="I7" s="52">
        <v>2</v>
      </c>
      <c r="J7" s="52">
        <v>1</v>
      </c>
      <c r="K7" s="52"/>
      <c r="L7" s="52"/>
      <c r="M7" s="52"/>
      <c r="N7" s="52"/>
      <c r="O7" s="52"/>
      <c r="P7" s="3">
        <f t="shared" si="0"/>
        <v>15</v>
      </c>
      <c r="Q7" s="3">
        <f>+P7</f>
        <v>15</v>
      </c>
      <c r="R7" s="3">
        <f t="shared" si="1"/>
        <v>5</v>
      </c>
    </row>
    <row r="8" spans="1:18" s="8" customFormat="1" x14ac:dyDescent="0.2">
      <c r="A8" s="11" t="s">
        <v>292</v>
      </c>
      <c r="B8" s="12" t="s">
        <v>32</v>
      </c>
      <c r="C8" s="12" t="s">
        <v>311</v>
      </c>
      <c r="D8" s="52"/>
      <c r="E8" s="52">
        <v>10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3">
        <f t="shared" si="0"/>
        <v>10</v>
      </c>
      <c r="Q8" s="3"/>
      <c r="R8" s="3">
        <f t="shared" si="1"/>
        <v>1</v>
      </c>
    </row>
    <row r="9" spans="1:18" s="8" customFormat="1" x14ac:dyDescent="0.2">
      <c r="A9" s="10" t="s">
        <v>480</v>
      </c>
      <c r="B9" s="12" t="s">
        <v>32</v>
      </c>
      <c r="C9" s="12" t="s">
        <v>520</v>
      </c>
      <c r="D9" s="52"/>
      <c r="E9" s="52">
        <v>9</v>
      </c>
      <c r="F9" s="52"/>
      <c r="G9" s="58"/>
      <c r="H9" s="58"/>
      <c r="I9" s="58"/>
      <c r="J9" s="58"/>
      <c r="K9" s="58"/>
      <c r="L9" s="61">
        <v>1</v>
      </c>
      <c r="M9" s="61"/>
      <c r="N9" s="61"/>
      <c r="O9" s="61"/>
      <c r="P9" s="3">
        <f t="shared" si="0"/>
        <v>10</v>
      </c>
      <c r="Q9" s="3"/>
      <c r="R9" s="3">
        <f t="shared" si="1"/>
        <v>2</v>
      </c>
    </row>
    <row r="10" spans="1:18" s="8" customFormat="1" x14ac:dyDescent="0.2">
      <c r="A10" s="10" t="s">
        <v>481</v>
      </c>
      <c r="B10" s="12" t="s">
        <v>32</v>
      </c>
      <c r="C10" s="12" t="s">
        <v>521</v>
      </c>
      <c r="D10" s="52"/>
      <c r="E10" s="52">
        <v>8</v>
      </c>
      <c r="F10" s="52"/>
      <c r="G10" s="58"/>
      <c r="H10" s="58"/>
      <c r="I10" s="58"/>
      <c r="J10" s="58"/>
      <c r="K10" s="58"/>
      <c r="L10" s="61"/>
      <c r="M10" s="61"/>
      <c r="N10" s="61"/>
      <c r="O10" s="61"/>
      <c r="P10" s="3">
        <f t="shared" si="0"/>
        <v>8</v>
      </c>
      <c r="Q10" s="3"/>
      <c r="R10" s="3">
        <f t="shared" si="1"/>
        <v>1</v>
      </c>
    </row>
    <row r="11" spans="1:18" s="8" customFormat="1" x14ac:dyDescent="0.2">
      <c r="A11" s="11" t="s">
        <v>121</v>
      </c>
      <c r="B11" s="12" t="s">
        <v>32</v>
      </c>
      <c r="C11" s="12" t="s">
        <v>126</v>
      </c>
      <c r="D11" s="52"/>
      <c r="E11" s="52" t="s">
        <v>428</v>
      </c>
      <c r="F11" s="52"/>
      <c r="G11" s="52"/>
      <c r="H11" s="52"/>
      <c r="I11" s="52">
        <v>4</v>
      </c>
      <c r="J11" s="52"/>
      <c r="K11" s="52">
        <v>4</v>
      </c>
      <c r="L11" s="52"/>
      <c r="M11" s="52"/>
      <c r="N11" s="52"/>
      <c r="O11" s="52"/>
      <c r="P11" s="3">
        <f t="shared" si="0"/>
        <v>8</v>
      </c>
      <c r="Q11" s="3"/>
      <c r="R11" s="3">
        <f t="shared" si="1"/>
        <v>2</v>
      </c>
    </row>
    <row r="12" spans="1:18" s="8" customFormat="1" x14ac:dyDescent="0.2">
      <c r="A12" s="11" t="s">
        <v>625</v>
      </c>
      <c r="B12" s="12" t="s">
        <v>32</v>
      </c>
      <c r="C12" s="12" t="s">
        <v>626</v>
      </c>
      <c r="D12" s="52"/>
      <c r="E12" s="52"/>
      <c r="F12" s="52"/>
      <c r="G12" s="52"/>
      <c r="H12" s="52"/>
      <c r="I12" s="52">
        <v>3</v>
      </c>
      <c r="J12" s="52"/>
      <c r="K12" s="52"/>
      <c r="L12" s="52">
        <v>3</v>
      </c>
      <c r="M12" s="52"/>
      <c r="N12" s="52">
        <v>2</v>
      </c>
      <c r="O12" s="52"/>
      <c r="P12" s="3">
        <f t="shared" si="0"/>
        <v>8</v>
      </c>
      <c r="Q12" s="3"/>
      <c r="R12" s="3">
        <f t="shared" si="1"/>
        <v>3</v>
      </c>
    </row>
    <row r="13" spans="1:18" s="4" customFormat="1" ht="12.75" customHeight="1" x14ac:dyDescent="0.2">
      <c r="A13" s="10" t="s">
        <v>482</v>
      </c>
      <c r="B13" s="12" t="s">
        <v>32</v>
      </c>
      <c r="C13" s="12" t="s">
        <v>522</v>
      </c>
      <c r="D13" s="52"/>
      <c r="E13" s="52">
        <v>6</v>
      </c>
      <c r="F13" s="52"/>
      <c r="G13" s="58"/>
      <c r="H13" s="58"/>
      <c r="I13" s="58"/>
      <c r="J13" s="58"/>
      <c r="K13" s="58"/>
      <c r="L13" s="61"/>
      <c r="M13" s="61"/>
      <c r="N13" s="61"/>
      <c r="O13" s="61"/>
      <c r="P13" s="3">
        <f t="shared" si="0"/>
        <v>6</v>
      </c>
      <c r="Q13" s="3"/>
      <c r="R13" s="3">
        <f t="shared" si="1"/>
        <v>1</v>
      </c>
    </row>
    <row r="14" spans="1:18" s="4" customFormat="1" ht="12.75" customHeight="1" x14ac:dyDescent="0.2">
      <c r="A14" s="10" t="s">
        <v>483</v>
      </c>
      <c r="B14" s="12" t="s">
        <v>32</v>
      </c>
      <c r="C14" s="12" t="s">
        <v>521</v>
      </c>
      <c r="D14" s="52"/>
      <c r="E14" s="52">
        <v>5</v>
      </c>
      <c r="F14" s="52"/>
      <c r="G14" s="58"/>
      <c r="H14" s="58"/>
      <c r="I14" s="58"/>
      <c r="J14" s="58"/>
      <c r="K14" s="58"/>
      <c r="L14" s="61"/>
      <c r="M14" s="61"/>
      <c r="N14" s="61"/>
      <c r="O14" s="61"/>
      <c r="P14" s="3">
        <f t="shared" si="0"/>
        <v>5</v>
      </c>
      <c r="Q14" s="3"/>
      <c r="R14" s="3">
        <f t="shared" si="1"/>
        <v>1</v>
      </c>
    </row>
    <row r="15" spans="1:18" s="4" customFormat="1" ht="12.75" customHeight="1" x14ac:dyDescent="0.2">
      <c r="A15" s="11" t="s">
        <v>338</v>
      </c>
      <c r="B15" s="12" t="s">
        <v>32</v>
      </c>
      <c r="C15" s="22" t="s">
        <v>311</v>
      </c>
      <c r="D15" s="52"/>
      <c r="E15" s="52">
        <v>4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3">
        <f t="shared" si="0"/>
        <v>4</v>
      </c>
      <c r="Q15" s="3"/>
      <c r="R15" s="3">
        <f t="shared" si="1"/>
        <v>1</v>
      </c>
    </row>
    <row r="16" spans="1:18" s="4" customFormat="1" ht="12.75" customHeight="1" x14ac:dyDescent="0.2">
      <c r="A16" s="11" t="s">
        <v>294</v>
      </c>
      <c r="B16" s="12" t="s">
        <v>32</v>
      </c>
      <c r="C16" s="12" t="s">
        <v>311</v>
      </c>
      <c r="D16" s="52"/>
      <c r="E16" s="52">
        <v>3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3">
        <f t="shared" si="0"/>
        <v>3</v>
      </c>
      <c r="Q16" s="3"/>
      <c r="R16" s="3">
        <f t="shared" si="1"/>
        <v>1</v>
      </c>
    </row>
    <row r="17" spans="1:18" s="4" customFormat="1" ht="12.75" customHeight="1" x14ac:dyDescent="0.2">
      <c r="A17" s="22" t="s">
        <v>699</v>
      </c>
      <c r="B17" s="12" t="s">
        <v>32</v>
      </c>
      <c r="C17" s="22" t="s">
        <v>126</v>
      </c>
      <c r="D17" s="61"/>
      <c r="E17" s="61"/>
      <c r="F17" s="61"/>
      <c r="G17" s="61"/>
      <c r="H17" s="61"/>
      <c r="I17" s="61"/>
      <c r="J17" s="61"/>
      <c r="K17" s="61">
        <v>3</v>
      </c>
      <c r="L17" s="61"/>
      <c r="M17" s="61"/>
      <c r="N17" s="61"/>
      <c r="O17" s="61"/>
      <c r="P17" s="3">
        <f t="shared" si="0"/>
        <v>3</v>
      </c>
      <c r="Q17" s="3"/>
      <c r="R17" s="3">
        <f t="shared" si="1"/>
        <v>1</v>
      </c>
    </row>
    <row r="18" spans="1:18" s="4" customFormat="1" ht="12.75" hidden="1" customHeight="1" x14ac:dyDescent="0.2">
      <c r="A18" s="11" t="s">
        <v>215</v>
      </c>
      <c r="B18" s="12" t="s">
        <v>32</v>
      </c>
      <c r="C18" s="12" t="s">
        <v>126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3">
        <f t="shared" si="0"/>
        <v>0</v>
      </c>
      <c r="Q18" s="3"/>
      <c r="R18" s="3">
        <f t="shared" si="1"/>
        <v>0</v>
      </c>
    </row>
    <row r="19" spans="1:18" s="4" customFormat="1" ht="12.75" hidden="1" customHeight="1" x14ac:dyDescent="0.2">
      <c r="A19" s="11" t="s">
        <v>122</v>
      </c>
      <c r="B19" s="12" t="s">
        <v>32</v>
      </c>
      <c r="C19" s="12" t="s">
        <v>127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3">
        <f t="shared" si="0"/>
        <v>0</v>
      </c>
      <c r="Q19" s="3"/>
      <c r="R19" s="3">
        <f t="shared" si="1"/>
        <v>0</v>
      </c>
    </row>
    <row r="20" spans="1:18" x14ac:dyDescent="0.2">
      <c r="A20" s="10" t="s">
        <v>700</v>
      </c>
      <c r="B20" s="12" t="s">
        <v>32</v>
      </c>
      <c r="C20" s="12" t="s">
        <v>701</v>
      </c>
      <c r="D20" s="52"/>
      <c r="E20" s="52"/>
      <c r="F20" s="52"/>
      <c r="G20" s="58"/>
      <c r="H20" s="58"/>
      <c r="I20" s="58"/>
      <c r="J20" s="58"/>
      <c r="K20" s="58">
        <v>2</v>
      </c>
      <c r="L20" s="61"/>
      <c r="M20" s="61"/>
      <c r="N20" s="61"/>
      <c r="O20" s="61"/>
      <c r="P20" s="3">
        <f t="shared" si="0"/>
        <v>2</v>
      </c>
      <c r="Q20" s="3"/>
      <c r="R20" s="3">
        <f t="shared" si="1"/>
        <v>1</v>
      </c>
    </row>
    <row r="21" spans="1:18" s="4" customFormat="1" x14ac:dyDescent="0.2">
      <c r="A21" s="10" t="s">
        <v>702</v>
      </c>
      <c r="B21" s="12" t="s">
        <v>32</v>
      </c>
      <c r="C21" s="12" t="s">
        <v>703</v>
      </c>
      <c r="D21" s="52"/>
      <c r="E21" s="52"/>
      <c r="F21" s="52"/>
      <c r="G21" s="58"/>
      <c r="H21" s="58"/>
      <c r="I21" s="58"/>
      <c r="J21" s="58"/>
      <c r="K21" s="58">
        <v>1</v>
      </c>
      <c r="L21" s="61"/>
      <c r="M21" s="61"/>
      <c r="N21" s="61"/>
      <c r="O21" s="61"/>
      <c r="P21" s="3">
        <f t="shared" si="0"/>
        <v>1</v>
      </c>
      <c r="Q21" s="3"/>
      <c r="R21" s="3">
        <f t="shared" si="1"/>
        <v>1</v>
      </c>
    </row>
    <row r="22" spans="1:18" s="4" customFormat="1" x14ac:dyDescent="0.2">
      <c r="A22" s="10" t="s">
        <v>484</v>
      </c>
      <c r="B22" s="12" t="s">
        <v>32</v>
      </c>
      <c r="C22" s="12" t="s">
        <v>520</v>
      </c>
      <c r="D22" s="52"/>
      <c r="E22" s="52" t="s">
        <v>428</v>
      </c>
      <c r="F22" s="52"/>
      <c r="G22" s="58"/>
      <c r="H22" s="58"/>
      <c r="I22" s="58"/>
      <c r="J22" s="58"/>
      <c r="K22" s="58"/>
      <c r="L22" s="61"/>
      <c r="M22" s="61"/>
      <c r="N22" s="61"/>
      <c r="O22" s="61"/>
      <c r="P22" s="3">
        <f t="shared" si="0"/>
        <v>0</v>
      </c>
      <c r="Q22" s="3"/>
      <c r="R22" s="3">
        <f t="shared" si="1"/>
        <v>0</v>
      </c>
    </row>
    <row r="23" spans="1:18" s="4" customFormat="1" ht="15" x14ac:dyDescent="0.25">
      <c r="A23" s="19"/>
      <c r="B23" s="7"/>
      <c r="C23" s="7"/>
      <c r="D23" s="57"/>
      <c r="E23" s="57"/>
      <c r="F23" s="57"/>
      <c r="G23" s="56"/>
      <c r="H23" s="56"/>
      <c r="I23" s="56"/>
      <c r="J23" s="56"/>
      <c r="K23" s="56"/>
      <c r="L23" s="55"/>
      <c r="M23" s="55"/>
      <c r="N23" s="55"/>
      <c r="O23" s="55"/>
      <c r="P23"/>
    </row>
    <row r="24" spans="1:18" s="4" customFormat="1" ht="15" x14ac:dyDescent="0.25">
      <c r="A24" s="18" t="s">
        <v>30</v>
      </c>
      <c r="B24"/>
      <c r="C2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</row>
    <row r="25" spans="1:18" x14ac:dyDescent="0.2">
      <c r="A25" s="85" t="s">
        <v>243</v>
      </c>
      <c r="B25" s="12" t="s">
        <v>32</v>
      </c>
      <c r="C25" s="12" t="s">
        <v>266</v>
      </c>
      <c r="D25" s="52">
        <v>7</v>
      </c>
      <c r="E25" s="52">
        <v>5</v>
      </c>
      <c r="F25" s="52">
        <v>1</v>
      </c>
      <c r="G25" s="52">
        <v>2</v>
      </c>
      <c r="H25" s="52">
        <v>3</v>
      </c>
      <c r="I25" s="52">
        <v>2</v>
      </c>
      <c r="J25" s="52">
        <v>2</v>
      </c>
      <c r="K25" s="52"/>
      <c r="L25" s="52"/>
      <c r="M25" s="52"/>
      <c r="N25" s="52"/>
      <c r="O25" s="52"/>
      <c r="P25" s="3">
        <f t="shared" ref="P25:P32" si="2">SUM(D25:O25)</f>
        <v>22</v>
      </c>
      <c r="Q25" s="3">
        <f>+P25</f>
        <v>22</v>
      </c>
      <c r="R25" s="3">
        <f t="shared" ref="R25:R32" si="3">COUNT(D25:O25)</f>
        <v>7</v>
      </c>
    </row>
    <row r="26" spans="1:18" x14ac:dyDescent="0.2">
      <c r="A26" s="87" t="s">
        <v>456</v>
      </c>
      <c r="B26" s="12" t="s">
        <v>32</v>
      </c>
      <c r="C26" s="22" t="s">
        <v>128</v>
      </c>
      <c r="D26" s="61">
        <v>6</v>
      </c>
      <c r="E26" s="61">
        <v>6</v>
      </c>
      <c r="F26" s="61"/>
      <c r="G26" s="61">
        <v>3</v>
      </c>
      <c r="H26" s="61"/>
      <c r="I26" s="61">
        <v>3</v>
      </c>
      <c r="J26" s="61">
        <v>4</v>
      </c>
      <c r="K26" s="61"/>
      <c r="L26" s="61"/>
      <c r="M26" s="61"/>
      <c r="N26" s="61"/>
      <c r="O26" s="61"/>
      <c r="P26" s="3">
        <f t="shared" si="2"/>
        <v>22</v>
      </c>
      <c r="Q26" s="3">
        <f>+P26</f>
        <v>22</v>
      </c>
      <c r="R26" s="3">
        <f t="shared" si="3"/>
        <v>5</v>
      </c>
    </row>
    <row r="27" spans="1:18" x14ac:dyDescent="0.2">
      <c r="A27" s="17" t="s">
        <v>123</v>
      </c>
      <c r="B27" s="12" t="s">
        <v>32</v>
      </c>
      <c r="C27" s="12" t="s">
        <v>128</v>
      </c>
      <c r="D27" s="52">
        <v>5</v>
      </c>
      <c r="E27" s="52">
        <v>4</v>
      </c>
      <c r="F27" s="52"/>
      <c r="G27" s="52">
        <v>1</v>
      </c>
      <c r="H27" s="52"/>
      <c r="I27" s="52">
        <v>1</v>
      </c>
      <c r="J27" s="52">
        <v>3</v>
      </c>
      <c r="K27" s="52"/>
      <c r="L27" s="52"/>
      <c r="M27" s="52"/>
      <c r="N27" s="52"/>
      <c r="O27" s="52"/>
      <c r="P27" s="3">
        <f t="shared" si="2"/>
        <v>14</v>
      </c>
      <c r="Q27" s="3">
        <f>+P27</f>
        <v>14</v>
      </c>
      <c r="R27" s="3">
        <f t="shared" si="3"/>
        <v>5</v>
      </c>
    </row>
    <row r="28" spans="1:18" x14ac:dyDescent="0.2">
      <c r="A28" s="17" t="s">
        <v>244</v>
      </c>
      <c r="B28" s="12" t="s">
        <v>32</v>
      </c>
      <c r="C28" s="12" t="s">
        <v>129</v>
      </c>
      <c r="D28" s="52">
        <v>4</v>
      </c>
      <c r="E28" s="52"/>
      <c r="F28" s="52"/>
      <c r="G28" s="52"/>
      <c r="H28" s="52">
        <v>2</v>
      </c>
      <c r="I28" s="52"/>
      <c r="J28" s="52"/>
      <c r="K28" s="52"/>
      <c r="L28" s="52"/>
      <c r="M28" s="52"/>
      <c r="N28" s="52"/>
      <c r="O28" s="52"/>
      <c r="P28" s="3">
        <f t="shared" si="2"/>
        <v>6</v>
      </c>
      <c r="Q28" s="3"/>
      <c r="R28" s="3">
        <f t="shared" si="3"/>
        <v>2</v>
      </c>
    </row>
    <row r="29" spans="1:18" x14ac:dyDescent="0.2">
      <c r="A29" s="22" t="s">
        <v>291</v>
      </c>
      <c r="B29" s="12" t="s">
        <v>32</v>
      </c>
      <c r="C29" s="22" t="s">
        <v>311</v>
      </c>
      <c r="D29" s="52"/>
      <c r="E29" s="52">
        <v>3</v>
      </c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3">
        <f t="shared" si="2"/>
        <v>3</v>
      </c>
      <c r="Q29" s="3"/>
      <c r="R29" s="3">
        <f t="shared" si="3"/>
        <v>1</v>
      </c>
    </row>
    <row r="30" spans="1:18" s="8" customFormat="1" x14ac:dyDescent="0.2">
      <c r="A30" s="17" t="s">
        <v>124</v>
      </c>
      <c r="B30" s="12" t="s">
        <v>32</v>
      </c>
      <c r="C30" s="12" t="s">
        <v>129</v>
      </c>
      <c r="D30" s="52">
        <v>1</v>
      </c>
      <c r="E30" s="52"/>
      <c r="F30" s="52"/>
      <c r="G30" s="52"/>
      <c r="H30" s="52">
        <v>1</v>
      </c>
      <c r="I30" s="52"/>
      <c r="J30" s="52"/>
      <c r="K30" s="52"/>
      <c r="L30" s="52"/>
      <c r="M30" s="52"/>
      <c r="N30" s="52"/>
      <c r="O30" s="52"/>
      <c r="P30" s="3">
        <f t="shared" si="2"/>
        <v>2</v>
      </c>
      <c r="Q30" s="3"/>
      <c r="R30" s="3">
        <f t="shared" si="3"/>
        <v>2</v>
      </c>
    </row>
    <row r="31" spans="1:18" x14ac:dyDescent="0.2">
      <c r="A31" s="22" t="s">
        <v>290</v>
      </c>
      <c r="B31" s="12" t="s">
        <v>32</v>
      </c>
      <c r="C31" s="22" t="s">
        <v>311</v>
      </c>
      <c r="D31" s="52"/>
      <c r="E31" s="52" t="s">
        <v>428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3">
        <f t="shared" si="2"/>
        <v>0</v>
      </c>
      <c r="Q31" s="3"/>
      <c r="R31" s="3">
        <f t="shared" si="3"/>
        <v>0</v>
      </c>
    </row>
    <row r="32" spans="1:18" x14ac:dyDescent="0.2">
      <c r="A32" s="22" t="s">
        <v>478</v>
      </c>
      <c r="B32" s="12" t="s">
        <v>32</v>
      </c>
      <c r="C32" s="22" t="s">
        <v>522</v>
      </c>
      <c r="D32" s="61"/>
      <c r="E32" s="61" t="s">
        <v>411</v>
      </c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3">
        <f t="shared" si="2"/>
        <v>0</v>
      </c>
      <c r="Q32" s="3"/>
      <c r="R32" s="3">
        <f t="shared" si="3"/>
        <v>0</v>
      </c>
    </row>
    <row r="33" spans="1:18" hidden="1" x14ac:dyDescent="0.2">
      <c r="A33" s="17" t="s">
        <v>125</v>
      </c>
      <c r="B33" s="12" t="s">
        <v>32</v>
      </c>
      <c r="C33" s="12" t="s">
        <v>128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3">
        <f t="shared" ref="P33:P38" si="4">SUM(D33:O33)</f>
        <v>0</v>
      </c>
      <c r="Q33" s="3"/>
      <c r="R33" s="3">
        <f t="shared" ref="R33:R38" si="5">COUNT(D33:O33)</f>
        <v>0</v>
      </c>
    </row>
    <row r="34" spans="1:18" hidden="1" x14ac:dyDescent="0.2">
      <c r="A34" s="17" t="s">
        <v>267</v>
      </c>
      <c r="B34" s="12" t="s">
        <v>32</v>
      </c>
      <c r="C34" s="12" t="s">
        <v>268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3">
        <f t="shared" si="4"/>
        <v>0</v>
      </c>
      <c r="Q34" s="3"/>
      <c r="R34" s="3">
        <f t="shared" si="5"/>
        <v>0</v>
      </c>
    </row>
    <row r="35" spans="1:18" hidden="1" x14ac:dyDescent="0.2">
      <c r="A35" s="22" t="s">
        <v>339</v>
      </c>
      <c r="B35" s="12" t="s">
        <v>32</v>
      </c>
      <c r="C35" s="22" t="s">
        <v>268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3">
        <f t="shared" si="4"/>
        <v>0</v>
      </c>
      <c r="Q35" s="3"/>
      <c r="R35" s="3">
        <f t="shared" si="5"/>
        <v>0</v>
      </c>
    </row>
    <row r="36" spans="1:18" hidden="1" x14ac:dyDescent="0.2">
      <c r="A36" s="22" t="s">
        <v>289</v>
      </c>
      <c r="B36" s="12" t="s">
        <v>32</v>
      </c>
      <c r="C36" s="22" t="s">
        <v>310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3">
        <f t="shared" si="4"/>
        <v>0</v>
      </c>
      <c r="Q36" s="3"/>
      <c r="R36" s="3">
        <f t="shared" si="5"/>
        <v>0</v>
      </c>
    </row>
    <row r="37" spans="1:18" hidden="1" x14ac:dyDescent="0.2">
      <c r="A37" s="22" t="s">
        <v>340</v>
      </c>
      <c r="B37" s="12" t="s">
        <v>32</v>
      </c>
      <c r="C37" s="22" t="s">
        <v>349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3">
        <f t="shared" si="4"/>
        <v>0</v>
      </c>
      <c r="Q37" s="3"/>
      <c r="R37" s="3">
        <f t="shared" si="5"/>
        <v>0</v>
      </c>
    </row>
    <row r="38" spans="1:18" hidden="1" x14ac:dyDescent="0.2">
      <c r="A38" s="22" t="s">
        <v>341</v>
      </c>
      <c r="B38" s="12" t="s">
        <v>32</v>
      </c>
      <c r="C38" s="22" t="s">
        <v>311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3">
        <f t="shared" si="4"/>
        <v>0</v>
      </c>
      <c r="Q38" s="3"/>
      <c r="R38" s="3">
        <f t="shared" si="5"/>
        <v>0</v>
      </c>
    </row>
  </sheetData>
  <sortState xmlns:xlrd2="http://schemas.microsoft.com/office/spreadsheetml/2017/richdata2" ref="A25:R32">
    <sortCondition descending="1" ref="Q25:Q32"/>
    <sortCondition descending="1" ref="P25:P32"/>
  </sortState>
  <mergeCells count="3">
    <mergeCell ref="P1:P3"/>
    <mergeCell ref="Q1:Q3"/>
    <mergeCell ref="R1:R3"/>
  </mergeCells>
  <pageMargins left="0.70866141732283472" right="0.70866141732283472" top="0.78740157480314965" bottom="0.78740157480314965" header="0.31496062992125984" footer="0.31496062992125984"/>
  <pageSetup paperSize="9" scale="7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2B33E-8328-4B0E-9BFE-1DA3D742E9E5}">
  <sheetPr>
    <pageSetUpPr fitToPage="1"/>
  </sheetPr>
  <dimension ref="A1:R18"/>
  <sheetViews>
    <sheetView showGridLines="0" workbookViewId="0">
      <selection activeCell="A14" sqref="A14"/>
    </sheetView>
  </sheetViews>
  <sheetFormatPr defaultRowHeight="11.25" x14ac:dyDescent="0.2"/>
  <cols>
    <col min="1" max="1" width="20.85546875" style="1" customWidth="1"/>
    <col min="2" max="16384" width="9.140625" style="1"/>
  </cols>
  <sheetData>
    <row r="1" spans="1:18" s="2" customFormat="1" ht="15" customHeight="1" x14ac:dyDescent="0.2">
      <c r="A1" s="27"/>
      <c r="B1" s="28"/>
      <c r="C1" s="28"/>
      <c r="D1" s="49">
        <v>44640</v>
      </c>
      <c r="E1" s="30" t="s">
        <v>393</v>
      </c>
      <c r="F1" s="30" t="s">
        <v>395</v>
      </c>
      <c r="G1" s="30" t="s">
        <v>397</v>
      </c>
      <c r="H1" s="25" t="s">
        <v>398</v>
      </c>
      <c r="I1" s="25" t="s">
        <v>399</v>
      </c>
      <c r="J1" s="25" t="s">
        <v>400</v>
      </c>
      <c r="K1" s="25" t="s">
        <v>401</v>
      </c>
      <c r="L1" s="25" t="s">
        <v>402</v>
      </c>
      <c r="M1" s="25" t="s">
        <v>403</v>
      </c>
      <c r="N1" s="25" t="s">
        <v>406</v>
      </c>
      <c r="O1" s="26" t="s">
        <v>407</v>
      </c>
      <c r="P1" s="242" t="s">
        <v>2</v>
      </c>
      <c r="Q1" s="245" t="s">
        <v>21</v>
      </c>
      <c r="R1" s="242" t="s">
        <v>3</v>
      </c>
    </row>
    <row r="2" spans="1:18" s="2" customFormat="1" ht="57.75" customHeight="1" x14ac:dyDescent="0.2">
      <c r="A2" s="29" t="s">
        <v>17</v>
      </c>
      <c r="B2" s="28"/>
      <c r="C2" s="28"/>
      <c r="D2" s="31" t="s">
        <v>388</v>
      </c>
      <c r="E2" s="31" t="s">
        <v>389</v>
      </c>
      <c r="F2" s="31" t="s">
        <v>394</v>
      </c>
      <c r="G2" s="31" t="s">
        <v>396</v>
      </c>
      <c r="H2" s="24" t="s">
        <v>1</v>
      </c>
      <c r="I2" s="24" t="s">
        <v>0</v>
      </c>
      <c r="J2" s="24" t="s">
        <v>405</v>
      </c>
      <c r="K2" s="24" t="s">
        <v>643</v>
      </c>
      <c r="L2" s="24" t="s">
        <v>405</v>
      </c>
      <c r="M2" s="24" t="s">
        <v>404</v>
      </c>
      <c r="N2" s="39" t="s">
        <v>408</v>
      </c>
      <c r="O2" s="40" t="s">
        <v>232</v>
      </c>
      <c r="P2" s="243"/>
      <c r="Q2" s="246"/>
      <c r="R2" s="243"/>
    </row>
    <row r="3" spans="1:18" s="2" customFormat="1" ht="12" x14ac:dyDescent="0.2">
      <c r="A3" s="34" t="s">
        <v>5</v>
      </c>
      <c r="B3" s="35" t="s">
        <v>31</v>
      </c>
      <c r="C3" s="36" t="s">
        <v>4</v>
      </c>
      <c r="D3" s="48">
        <v>1</v>
      </c>
      <c r="E3" s="48">
        <v>2</v>
      </c>
      <c r="F3" s="32">
        <v>3</v>
      </c>
      <c r="G3" s="32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33">
        <v>12</v>
      </c>
      <c r="P3" s="244"/>
      <c r="Q3" s="247"/>
      <c r="R3" s="244"/>
    </row>
    <row r="4" spans="1:18" ht="15" x14ac:dyDescent="0.25">
      <c r="A4" s="18" t="s">
        <v>29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8" x14ac:dyDescent="0.2">
      <c r="A5" s="86" t="s">
        <v>203</v>
      </c>
      <c r="B5" s="12" t="s">
        <v>32</v>
      </c>
      <c r="C5" s="12" t="s">
        <v>149</v>
      </c>
      <c r="D5" s="52"/>
      <c r="E5" s="52">
        <v>2</v>
      </c>
      <c r="F5" s="52">
        <v>1</v>
      </c>
      <c r="G5" s="52"/>
      <c r="H5" s="52"/>
      <c r="I5" s="52">
        <v>2</v>
      </c>
      <c r="J5" s="52"/>
      <c r="K5" s="52"/>
      <c r="L5" s="52"/>
      <c r="M5" s="52">
        <v>3</v>
      </c>
      <c r="N5" s="52"/>
      <c r="O5" s="52">
        <v>2</v>
      </c>
      <c r="P5" s="3">
        <f t="shared" ref="P5:P10" si="0">SUM(D5:O5)</f>
        <v>10</v>
      </c>
      <c r="Q5" s="3">
        <f>+P5</f>
        <v>10</v>
      </c>
      <c r="R5" s="3">
        <f t="shared" ref="R5:R10" si="1">COUNT(D5:O5)</f>
        <v>5</v>
      </c>
    </row>
    <row r="6" spans="1:18" x14ac:dyDescent="0.2">
      <c r="A6" s="11" t="s">
        <v>608</v>
      </c>
      <c r="B6" s="12" t="s">
        <v>32</v>
      </c>
      <c r="C6" s="12" t="s">
        <v>130</v>
      </c>
      <c r="D6" s="52"/>
      <c r="E6" s="52"/>
      <c r="F6" s="52"/>
      <c r="G6" s="52"/>
      <c r="H6" s="52"/>
      <c r="I6" s="52">
        <v>1</v>
      </c>
      <c r="J6" s="52"/>
      <c r="K6" s="52"/>
      <c r="L6" s="52"/>
      <c r="M6" s="52">
        <v>5</v>
      </c>
      <c r="N6" s="52"/>
      <c r="O6" s="52">
        <v>4</v>
      </c>
      <c r="P6" s="3">
        <f t="shared" si="0"/>
        <v>10</v>
      </c>
      <c r="Q6" s="3"/>
      <c r="R6" s="3">
        <f t="shared" si="1"/>
        <v>3</v>
      </c>
    </row>
    <row r="7" spans="1:18" hidden="1" x14ac:dyDescent="0.2">
      <c r="A7" s="11" t="s">
        <v>228</v>
      </c>
      <c r="B7" s="12" t="s">
        <v>32</v>
      </c>
      <c r="C7" s="12" t="s">
        <v>229</v>
      </c>
      <c r="D7" s="52">
        <v>3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3">
        <f t="shared" si="0"/>
        <v>3</v>
      </c>
      <c r="Q7" s="3"/>
      <c r="R7" s="3">
        <f t="shared" si="1"/>
        <v>1</v>
      </c>
    </row>
    <row r="8" spans="1:18" x14ac:dyDescent="0.2">
      <c r="A8" s="22" t="s">
        <v>724</v>
      </c>
      <c r="B8" s="22" t="s">
        <v>32</v>
      </c>
      <c r="C8" s="22" t="s">
        <v>205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>
        <v>3</v>
      </c>
      <c r="O8" s="52">
        <v>3</v>
      </c>
      <c r="P8" s="3">
        <f t="shared" si="0"/>
        <v>6</v>
      </c>
      <c r="Q8" s="3"/>
      <c r="R8" s="3">
        <f t="shared" si="1"/>
        <v>2</v>
      </c>
    </row>
    <row r="9" spans="1:18" x14ac:dyDescent="0.2">
      <c r="A9" s="11" t="s">
        <v>228</v>
      </c>
      <c r="B9" s="12" t="s">
        <v>32</v>
      </c>
      <c r="C9" s="12" t="s">
        <v>229</v>
      </c>
      <c r="D9" s="52">
        <v>2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3">
        <f t="shared" si="0"/>
        <v>2</v>
      </c>
      <c r="Q9" s="3"/>
      <c r="R9" s="3">
        <f t="shared" si="1"/>
        <v>1</v>
      </c>
    </row>
    <row r="10" spans="1:18" s="4" customFormat="1" ht="11.25" customHeight="1" x14ac:dyDescent="0.25">
      <c r="A10" s="22" t="s">
        <v>751</v>
      </c>
      <c r="B10" s="12" t="s">
        <v>32</v>
      </c>
      <c r="C10" s="89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1">
        <v>1</v>
      </c>
      <c r="P10" s="3">
        <f t="shared" si="0"/>
        <v>1</v>
      </c>
      <c r="Q10" s="3"/>
      <c r="R10" s="3">
        <f t="shared" si="1"/>
        <v>1</v>
      </c>
    </row>
    <row r="11" spans="1:18" s="4" customFormat="1" ht="11.25" customHeight="1" x14ac:dyDescent="0.25">
      <c r="A11" s="1"/>
      <c r="B11" s="7"/>
      <c r="C11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/>
      <c r="Q11"/>
    </row>
    <row r="12" spans="1:18" s="4" customFormat="1" ht="15" x14ac:dyDescent="0.25">
      <c r="A12" s="18" t="s">
        <v>30</v>
      </c>
      <c r="B12"/>
      <c r="C12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</row>
    <row r="13" spans="1:18" x14ac:dyDescent="0.2">
      <c r="A13" s="87" t="s">
        <v>235</v>
      </c>
      <c r="B13" s="22" t="s">
        <v>32</v>
      </c>
      <c r="C13" s="22" t="s">
        <v>236</v>
      </c>
      <c r="D13" s="52">
        <v>1</v>
      </c>
      <c r="E13" s="52">
        <v>1</v>
      </c>
      <c r="F13" s="52">
        <v>2</v>
      </c>
      <c r="G13" s="52">
        <v>2</v>
      </c>
      <c r="H13" s="52"/>
      <c r="I13" s="52"/>
      <c r="J13" s="52">
        <v>1</v>
      </c>
      <c r="K13" s="52">
        <v>1</v>
      </c>
      <c r="L13" s="52">
        <v>1</v>
      </c>
      <c r="M13" s="52"/>
      <c r="N13" s="52">
        <v>1</v>
      </c>
      <c r="O13" s="52">
        <v>4</v>
      </c>
      <c r="P13" s="3">
        <f t="shared" ref="P13:P18" si="2">SUM(D13:O13)</f>
        <v>14</v>
      </c>
      <c r="Q13" s="3">
        <f>+P13-N13-L13</f>
        <v>12</v>
      </c>
      <c r="R13" s="3">
        <f t="shared" ref="R13:R18" si="3">COUNT(D13:O13)</f>
        <v>9</v>
      </c>
    </row>
    <row r="14" spans="1:18" ht="22.5" x14ac:dyDescent="0.2">
      <c r="A14" s="16" t="s">
        <v>342</v>
      </c>
      <c r="B14" s="12" t="s">
        <v>32</v>
      </c>
      <c r="C14" s="12" t="s">
        <v>343</v>
      </c>
      <c r="D14" s="52"/>
      <c r="E14" s="52"/>
      <c r="F14" s="52">
        <v>3</v>
      </c>
      <c r="G14" s="52">
        <v>1</v>
      </c>
      <c r="H14" s="52"/>
      <c r="I14" s="52"/>
      <c r="J14" s="52"/>
      <c r="K14" s="52"/>
      <c r="L14" s="52"/>
      <c r="M14" s="52">
        <v>4</v>
      </c>
      <c r="N14" s="52">
        <v>2</v>
      </c>
      <c r="O14" s="52">
        <v>1</v>
      </c>
      <c r="P14" s="3">
        <f t="shared" si="2"/>
        <v>11</v>
      </c>
      <c r="Q14" s="3">
        <f>+P14</f>
        <v>11</v>
      </c>
      <c r="R14" s="3">
        <f t="shared" si="3"/>
        <v>5</v>
      </c>
    </row>
    <row r="15" spans="1:18" x14ac:dyDescent="0.2">
      <c r="A15" s="11" t="s">
        <v>204</v>
      </c>
      <c r="B15" s="12" t="s">
        <v>32</v>
      </c>
      <c r="C15" s="12" t="s">
        <v>205</v>
      </c>
      <c r="D15" s="52"/>
      <c r="E15" s="52">
        <v>3</v>
      </c>
      <c r="F15" s="52"/>
      <c r="G15" s="52"/>
      <c r="H15" s="52"/>
      <c r="I15" s="52">
        <v>3</v>
      </c>
      <c r="J15" s="52"/>
      <c r="K15" s="52"/>
      <c r="L15" s="52"/>
      <c r="M15" s="52"/>
      <c r="N15" s="52">
        <v>5</v>
      </c>
      <c r="O15" s="52">
        <v>2</v>
      </c>
      <c r="P15" s="3">
        <f t="shared" si="2"/>
        <v>13</v>
      </c>
      <c r="Q15" s="3"/>
      <c r="R15" s="3">
        <f t="shared" si="3"/>
        <v>4</v>
      </c>
    </row>
    <row r="16" spans="1:18" x14ac:dyDescent="0.2">
      <c r="A16" s="11" t="s">
        <v>580</v>
      </c>
      <c r="B16" s="12" t="s">
        <v>32</v>
      </c>
      <c r="C16" s="22" t="s">
        <v>366</v>
      </c>
      <c r="D16" s="52"/>
      <c r="E16" s="52"/>
      <c r="F16" s="52"/>
      <c r="G16" s="52">
        <v>3</v>
      </c>
      <c r="H16" s="52"/>
      <c r="I16" s="52"/>
      <c r="J16" s="52"/>
      <c r="K16" s="52">
        <v>3</v>
      </c>
      <c r="L16" s="52"/>
      <c r="M16" s="52">
        <v>2</v>
      </c>
      <c r="N16" s="52"/>
      <c r="O16" s="52"/>
      <c r="P16" s="3">
        <f t="shared" si="2"/>
        <v>8</v>
      </c>
      <c r="Q16" s="3"/>
      <c r="R16" s="3">
        <f t="shared" si="3"/>
        <v>3</v>
      </c>
    </row>
    <row r="17" spans="1:18" x14ac:dyDescent="0.2">
      <c r="A17" s="11" t="s">
        <v>381</v>
      </c>
      <c r="B17" s="12" t="s">
        <v>32</v>
      </c>
      <c r="C17" s="22" t="s">
        <v>366</v>
      </c>
      <c r="D17" s="52"/>
      <c r="E17" s="52"/>
      <c r="F17" s="52"/>
      <c r="G17" s="52">
        <v>4</v>
      </c>
      <c r="H17" s="52"/>
      <c r="I17" s="52"/>
      <c r="J17" s="52"/>
      <c r="K17" s="52">
        <v>2</v>
      </c>
      <c r="L17" s="52"/>
      <c r="M17" s="52">
        <v>1</v>
      </c>
      <c r="N17" s="52"/>
      <c r="O17" s="52"/>
      <c r="P17" s="3">
        <f t="shared" si="2"/>
        <v>7</v>
      </c>
      <c r="Q17" s="3"/>
      <c r="R17" s="3">
        <f t="shared" si="3"/>
        <v>3</v>
      </c>
    </row>
    <row r="18" spans="1:18" x14ac:dyDescent="0.2">
      <c r="A18" s="22" t="s">
        <v>723</v>
      </c>
      <c r="B18" s="22" t="s">
        <v>32</v>
      </c>
      <c r="C18" s="22" t="s">
        <v>205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61">
        <v>4</v>
      </c>
      <c r="O18" s="61">
        <v>3</v>
      </c>
      <c r="P18" s="3">
        <f t="shared" si="2"/>
        <v>7</v>
      </c>
      <c r="Q18" s="3"/>
      <c r="R18" s="3">
        <f t="shared" si="3"/>
        <v>2</v>
      </c>
    </row>
  </sheetData>
  <sortState xmlns:xlrd2="http://schemas.microsoft.com/office/spreadsheetml/2017/richdata2" ref="A13:R18">
    <sortCondition descending="1" ref="Q13:Q18"/>
    <sortCondition descending="1" ref="P13:P18"/>
  </sortState>
  <mergeCells count="3">
    <mergeCell ref="P1:P3"/>
    <mergeCell ref="Q1:Q3"/>
    <mergeCell ref="R1:R3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A942-4B41-4705-BBAA-F0DC0ED9F46B}">
  <sheetPr>
    <pageSetUpPr fitToPage="1"/>
  </sheetPr>
  <dimension ref="A1:R16"/>
  <sheetViews>
    <sheetView showGridLines="0" workbookViewId="0">
      <selection activeCell="O5" sqref="O5"/>
    </sheetView>
  </sheetViews>
  <sheetFormatPr defaultRowHeight="11.25" x14ac:dyDescent="0.2"/>
  <cols>
    <col min="1" max="1" width="19.42578125" style="1" customWidth="1"/>
    <col min="2" max="16384" width="9.140625" style="1"/>
  </cols>
  <sheetData>
    <row r="1" spans="1:18" s="2" customFormat="1" ht="15" customHeight="1" x14ac:dyDescent="0.2">
      <c r="A1" s="27"/>
      <c r="B1" s="28"/>
      <c r="C1" s="28"/>
      <c r="D1" s="49">
        <v>44640</v>
      </c>
      <c r="E1" s="30" t="s">
        <v>393</v>
      </c>
      <c r="F1" s="30" t="s">
        <v>395</v>
      </c>
      <c r="G1" s="30" t="s">
        <v>397</v>
      </c>
      <c r="H1" s="25" t="s">
        <v>398</v>
      </c>
      <c r="I1" s="25" t="s">
        <v>399</v>
      </c>
      <c r="J1" s="25" t="s">
        <v>400</v>
      </c>
      <c r="K1" s="25" t="s">
        <v>401</v>
      </c>
      <c r="L1" s="25" t="s">
        <v>402</v>
      </c>
      <c r="M1" s="25" t="s">
        <v>403</v>
      </c>
      <c r="N1" s="25" t="s">
        <v>406</v>
      </c>
      <c r="O1" s="26" t="s">
        <v>407</v>
      </c>
      <c r="P1" s="242" t="s">
        <v>2</v>
      </c>
      <c r="Q1" s="245" t="s">
        <v>21</v>
      </c>
      <c r="R1" s="242" t="s">
        <v>3</v>
      </c>
    </row>
    <row r="2" spans="1:18" s="2" customFormat="1" ht="57.75" customHeight="1" x14ac:dyDescent="0.2">
      <c r="A2" s="29" t="s">
        <v>23</v>
      </c>
      <c r="B2" s="28"/>
      <c r="C2" s="28"/>
      <c r="D2" s="31" t="s">
        <v>388</v>
      </c>
      <c r="E2" s="31" t="s">
        <v>389</v>
      </c>
      <c r="F2" s="31" t="s">
        <v>394</v>
      </c>
      <c r="G2" s="31" t="s">
        <v>396</v>
      </c>
      <c r="H2" s="24" t="s">
        <v>1</v>
      </c>
      <c r="I2" s="24" t="s">
        <v>0</v>
      </c>
      <c r="J2" s="24" t="s">
        <v>405</v>
      </c>
      <c r="K2" s="24" t="s">
        <v>643</v>
      </c>
      <c r="L2" s="24" t="s">
        <v>405</v>
      </c>
      <c r="M2" s="24" t="s">
        <v>404</v>
      </c>
      <c r="N2" s="39" t="s">
        <v>408</v>
      </c>
      <c r="O2" s="40" t="s">
        <v>232</v>
      </c>
      <c r="P2" s="243"/>
      <c r="Q2" s="246"/>
      <c r="R2" s="243"/>
    </row>
    <row r="3" spans="1:18" s="2" customFormat="1" ht="12" x14ac:dyDescent="0.2">
      <c r="A3" s="34" t="s">
        <v>5</v>
      </c>
      <c r="B3" s="35" t="s">
        <v>31</v>
      </c>
      <c r="C3" s="36" t="s">
        <v>4</v>
      </c>
      <c r="D3" s="48">
        <v>1</v>
      </c>
      <c r="E3" s="48">
        <v>2</v>
      </c>
      <c r="F3" s="32">
        <v>3</v>
      </c>
      <c r="G3" s="32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33">
        <v>12</v>
      </c>
      <c r="P3" s="244"/>
      <c r="Q3" s="247"/>
      <c r="R3" s="244"/>
    </row>
    <row r="4" spans="1:18" ht="15" x14ac:dyDescent="0.25">
      <c r="A4" s="18" t="s">
        <v>29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8" x14ac:dyDescent="0.2">
      <c r="A5" s="6" t="s">
        <v>286</v>
      </c>
      <c r="B5" s="58" t="s">
        <v>32</v>
      </c>
      <c r="C5" s="12" t="s">
        <v>130</v>
      </c>
      <c r="D5" s="52"/>
      <c r="E5" s="52"/>
      <c r="F5" s="52"/>
      <c r="G5" s="52"/>
      <c r="H5" s="52"/>
      <c r="I5" s="52">
        <v>3</v>
      </c>
      <c r="J5" s="52"/>
      <c r="K5" s="52"/>
      <c r="L5" s="52"/>
      <c r="M5" s="52">
        <v>2</v>
      </c>
      <c r="N5" s="52"/>
      <c r="O5" s="52">
        <v>1</v>
      </c>
      <c r="P5" s="3">
        <f>SUM(D5:O5)</f>
        <v>6</v>
      </c>
      <c r="Q5" s="3"/>
      <c r="R5" s="3">
        <f>COUNT(D5:O5)</f>
        <v>3</v>
      </c>
    </row>
    <row r="6" spans="1:18" hidden="1" x14ac:dyDescent="0.2">
      <c r="A6" s="11" t="s">
        <v>131</v>
      </c>
      <c r="B6" s="58" t="s">
        <v>32</v>
      </c>
      <c r="C6" s="12" t="s">
        <v>130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3">
        <f>SUM(D6:O6)</f>
        <v>0</v>
      </c>
      <c r="Q6" s="3"/>
      <c r="R6" s="3">
        <f>COUNT(D6:O6)</f>
        <v>0</v>
      </c>
    </row>
    <row r="7" spans="1:18" hidden="1" x14ac:dyDescent="0.2">
      <c r="A7" s="6" t="s">
        <v>286</v>
      </c>
      <c r="B7" s="58" t="s">
        <v>32</v>
      </c>
      <c r="C7" s="12" t="s">
        <v>130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3">
        <f>SUM(D7:O7)</f>
        <v>0</v>
      </c>
      <c r="Q7" s="3"/>
      <c r="R7" s="3">
        <f>COUNT(D7:O7)</f>
        <v>0</v>
      </c>
    </row>
    <row r="8" spans="1:18" x14ac:dyDescent="0.2">
      <c r="A8" s="6" t="s">
        <v>199</v>
      </c>
      <c r="B8" s="58" t="s">
        <v>32</v>
      </c>
      <c r="C8" s="12" t="s">
        <v>200</v>
      </c>
      <c r="D8" s="52"/>
      <c r="E8" s="52">
        <v>2</v>
      </c>
      <c r="F8" s="52">
        <v>1</v>
      </c>
      <c r="G8" s="52"/>
      <c r="H8" s="52"/>
      <c r="I8" s="52"/>
      <c r="J8" s="52"/>
      <c r="K8" s="52"/>
      <c r="L8" s="52"/>
      <c r="M8" s="52"/>
      <c r="N8" s="52"/>
      <c r="O8" s="52"/>
      <c r="P8" s="3">
        <f>SUM(D8:O8)</f>
        <v>3</v>
      </c>
      <c r="Q8" s="3"/>
      <c r="R8" s="3">
        <f>COUNT(D8:O8)</f>
        <v>2</v>
      </c>
    </row>
    <row r="9" spans="1:18" x14ac:dyDescent="0.2">
      <c r="A9" s="6" t="s">
        <v>615</v>
      </c>
      <c r="B9" s="58" t="s">
        <v>32</v>
      </c>
      <c r="C9" s="12" t="s">
        <v>130</v>
      </c>
      <c r="D9" s="52"/>
      <c r="E9" s="52"/>
      <c r="F9" s="52"/>
      <c r="G9" s="52"/>
      <c r="H9" s="52"/>
      <c r="I9" s="52">
        <v>2</v>
      </c>
      <c r="J9" s="52"/>
      <c r="K9" s="52"/>
      <c r="L9" s="52"/>
      <c r="M9" s="52"/>
      <c r="N9" s="52"/>
      <c r="O9" s="52"/>
      <c r="P9" s="3">
        <f>SUM(D9:O9)</f>
        <v>2</v>
      </c>
      <c r="Q9" s="3"/>
      <c r="R9" s="3">
        <f>COUNT(D9:O9)</f>
        <v>1</v>
      </c>
    </row>
    <row r="10" spans="1:18" s="4" customFormat="1" ht="15" x14ac:dyDescent="0.25">
      <c r="A10" s="19"/>
      <c r="B10" s="56"/>
      <c r="C10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/>
    </row>
    <row r="11" spans="1:18" s="4" customFormat="1" ht="15" x14ac:dyDescent="0.25">
      <c r="A11" s="18" t="s">
        <v>30</v>
      </c>
      <c r="B11" s="55"/>
      <c r="C11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8" x14ac:dyDescent="0.2">
      <c r="A12" s="6" t="s">
        <v>485</v>
      </c>
      <c r="B12" s="58" t="s">
        <v>32</v>
      </c>
      <c r="C12" s="12" t="s">
        <v>200</v>
      </c>
      <c r="D12" s="52"/>
      <c r="E12" s="52">
        <v>1</v>
      </c>
      <c r="F12" s="52">
        <v>3</v>
      </c>
      <c r="G12" s="52"/>
      <c r="H12" s="52"/>
      <c r="I12" s="52"/>
      <c r="J12" s="52"/>
      <c r="K12" s="52"/>
      <c r="L12" s="52"/>
      <c r="M12" s="52"/>
      <c r="N12" s="52"/>
      <c r="O12" s="52"/>
      <c r="P12" s="3">
        <f>SUM(D12:O12)</f>
        <v>4</v>
      </c>
      <c r="Q12" s="3"/>
      <c r="R12" s="3">
        <f>COUNT(D12:O12)</f>
        <v>2</v>
      </c>
    </row>
    <row r="13" spans="1:18" s="8" customFormat="1" x14ac:dyDescent="0.2">
      <c r="A13" s="5" t="s">
        <v>457</v>
      </c>
      <c r="B13" s="54" t="s">
        <v>356</v>
      </c>
      <c r="C13" s="15"/>
      <c r="D13" s="54">
        <v>1</v>
      </c>
      <c r="E13" s="54"/>
      <c r="F13" s="54">
        <v>2</v>
      </c>
      <c r="G13" s="54"/>
      <c r="H13" s="54"/>
      <c r="I13" s="54">
        <v>1</v>
      </c>
      <c r="J13" s="54"/>
      <c r="K13" s="54"/>
      <c r="L13" s="54"/>
      <c r="M13" s="54"/>
      <c r="N13" s="54"/>
      <c r="O13" s="54"/>
      <c r="P13" s="71">
        <f>SUM(D13:O13)</f>
        <v>4</v>
      </c>
      <c r="Q13" s="71"/>
      <c r="R13" s="71">
        <f>COUNT(D13:O13)</f>
        <v>3</v>
      </c>
    </row>
    <row r="14" spans="1:18" x14ac:dyDescent="0.2">
      <c r="A14" s="6" t="s">
        <v>581</v>
      </c>
      <c r="B14" s="58" t="s">
        <v>32</v>
      </c>
      <c r="C14" s="12" t="s">
        <v>366</v>
      </c>
      <c r="D14" s="52"/>
      <c r="E14" s="52"/>
      <c r="F14" s="52"/>
      <c r="G14" s="52">
        <v>1</v>
      </c>
      <c r="H14" s="52"/>
      <c r="I14" s="52"/>
      <c r="J14" s="52"/>
      <c r="K14" s="52">
        <v>1</v>
      </c>
      <c r="L14" s="52"/>
      <c r="M14" s="52">
        <v>1</v>
      </c>
      <c r="N14" s="52"/>
      <c r="O14" s="52"/>
      <c r="P14" s="3">
        <f>SUM(D14:O14)</f>
        <v>3</v>
      </c>
      <c r="Q14" s="3"/>
      <c r="R14" s="3">
        <f>COUNT(D14:O14)</f>
        <v>3</v>
      </c>
    </row>
    <row r="15" spans="1:18" x14ac:dyDescent="0.2">
      <c r="A15" s="6"/>
      <c r="B15" s="58"/>
      <c r="C15" s="1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3">
        <f>SUM(D15:O15)</f>
        <v>0</v>
      </c>
      <c r="Q15" s="3"/>
      <c r="R15" s="3">
        <f>COUNT(D15:O15)</f>
        <v>0</v>
      </c>
    </row>
    <row r="16" spans="1:18" x14ac:dyDescent="0.2"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</row>
  </sheetData>
  <sortState xmlns:xlrd2="http://schemas.microsoft.com/office/spreadsheetml/2017/richdata2" ref="A5:R9">
    <sortCondition descending="1" ref="P5:P9"/>
  </sortState>
  <mergeCells count="3">
    <mergeCell ref="P1:P3"/>
    <mergeCell ref="Q1:Q3"/>
    <mergeCell ref="R1:R3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3B722-F186-4AFA-BB6B-54CA14CC2CC2}">
  <sheetPr>
    <pageSetUpPr fitToPage="1"/>
  </sheetPr>
  <dimension ref="A1:S16"/>
  <sheetViews>
    <sheetView showGridLines="0" workbookViewId="0">
      <selection activeCell="Q10" sqref="Q10"/>
    </sheetView>
  </sheetViews>
  <sheetFormatPr defaultRowHeight="11.25" x14ac:dyDescent="0.2"/>
  <cols>
    <col min="1" max="1" width="23" style="4" customWidth="1"/>
    <col min="2" max="2" width="7" style="1" customWidth="1"/>
    <col min="3" max="4" width="10.42578125" style="1" customWidth="1"/>
    <col min="5" max="5" width="8.42578125" style="1" customWidth="1"/>
    <col min="6" max="6" width="8.5703125" style="1" customWidth="1"/>
    <col min="7" max="18" width="9.140625" style="1"/>
    <col min="19" max="16384" width="9.140625" style="4"/>
  </cols>
  <sheetData>
    <row r="1" spans="1:19" ht="15" customHeight="1" x14ac:dyDescent="0.2">
      <c r="A1" s="27"/>
      <c r="B1" s="28"/>
      <c r="C1" s="28"/>
      <c r="D1" s="49">
        <v>44640</v>
      </c>
      <c r="E1" s="30" t="s">
        <v>393</v>
      </c>
      <c r="F1" s="30" t="s">
        <v>395</v>
      </c>
      <c r="G1" s="30" t="s">
        <v>397</v>
      </c>
      <c r="H1" s="25" t="s">
        <v>398</v>
      </c>
      <c r="I1" s="25" t="s">
        <v>399</v>
      </c>
      <c r="J1" s="25" t="s">
        <v>400</v>
      </c>
      <c r="K1" s="25" t="s">
        <v>401</v>
      </c>
      <c r="L1" s="25" t="s">
        <v>402</v>
      </c>
      <c r="M1" s="25" t="s">
        <v>403</v>
      </c>
      <c r="N1" s="25" t="s">
        <v>406</v>
      </c>
      <c r="O1" s="26" t="s">
        <v>407</v>
      </c>
      <c r="P1" s="242" t="s">
        <v>2</v>
      </c>
      <c r="Q1" s="245" t="s">
        <v>21</v>
      </c>
      <c r="R1" s="242" t="s">
        <v>3</v>
      </c>
    </row>
    <row r="2" spans="1:19" ht="63.75" customHeight="1" x14ac:dyDescent="0.2">
      <c r="A2" s="29" t="s">
        <v>20</v>
      </c>
      <c r="B2" s="28"/>
      <c r="C2" s="28"/>
      <c r="D2" s="31" t="s">
        <v>388</v>
      </c>
      <c r="E2" s="31" t="s">
        <v>389</v>
      </c>
      <c r="F2" s="31" t="s">
        <v>394</v>
      </c>
      <c r="G2" s="31" t="s">
        <v>396</v>
      </c>
      <c r="H2" s="24" t="s">
        <v>1</v>
      </c>
      <c r="I2" s="24" t="s">
        <v>0</v>
      </c>
      <c r="J2" s="24" t="s">
        <v>405</v>
      </c>
      <c r="K2" s="24" t="s">
        <v>643</v>
      </c>
      <c r="L2" s="24" t="s">
        <v>405</v>
      </c>
      <c r="M2" s="24" t="s">
        <v>404</v>
      </c>
      <c r="N2" s="39" t="s">
        <v>408</v>
      </c>
      <c r="O2" s="40" t="s">
        <v>232</v>
      </c>
      <c r="P2" s="243"/>
      <c r="Q2" s="246"/>
      <c r="R2" s="243"/>
    </row>
    <row r="3" spans="1:19" ht="12.75" customHeight="1" x14ac:dyDescent="0.2">
      <c r="A3" s="34" t="s">
        <v>5</v>
      </c>
      <c r="B3" s="35" t="s">
        <v>31</v>
      </c>
      <c r="C3" s="36" t="s">
        <v>4</v>
      </c>
      <c r="D3" s="48">
        <v>1</v>
      </c>
      <c r="E3" s="48">
        <v>2</v>
      </c>
      <c r="F3" s="32">
        <v>3</v>
      </c>
      <c r="G3" s="32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33">
        <v>12</v>
      </c>
      <c r="P3" s="244"/>
      <c r="Q3" s="247"/>
      <c r="R3" s="244"/>
    </row>
    <row r="4" spans="1:19" s="1" customFormat="1" ht="15" x14ac:dyDescent="0.25">
      <c r="A4" s="18" t="s">
        <v>29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spans="1:19" s="14" customFormat="1" x14ac:dyDescent="0.2">
      <c r="A5" s="2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3">
        <f>SUM(D5:O5)</f>
        <v>0</v>
      </c>
      <c r="Q5" s="53"/>
      <c r="R5" s="53">
        <f>COUNT(D5:O5)</f>
        <v>0</v>
      </c>
    </row>
    <row r="6" spans="1:19" s="14" customFormat="1" x14ac:dyDescent="0.2">
      <c r="A6" s="1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3">
        <f>SUM(D6:O6)</f>
        <v>0</v>
      </c>
      <c r="Q6" s="53"/>
      <c r="R6" s="53">
        <f>COUNT(D6:O6)</f>
        <v>0</v>
      </c>
    </row>
    <row r="7" spans="1:19" customFormat="1" ht="15" x14ac:dyDescent="0.25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1:19" ht="15" x14ac:dyDescent="0.25">
      <c r="A8" s="19"/>
      <c r="B8" s="56"/>
      <c r="C8" s="56"/>
      <c r="D8" s="56"/>
      <c r="E8" s="56"/>
      <c r="F8" s="56"/>
      <c r="G8" s="57"/>
      <c r="H8" s="57"/>
      <c r="I8" s="57"/>
      <c r="J8" s="56"/>
      <c r="K8" s="56"/>
      <c r="L8" s="56"/>
      <c r="M8" s="56"/>
      <c r="N8" s="56"/>
      <c r="O8" s="55"/>
      <c r="P8" s="55"/>
      <c r="Q8" s="55"/>
      <c r="R8" s="55"/>
      <c r="S8"/>
    </row>
    <row r="9" spans="1:19" ht="15" x14ac:dyDescent="0.25">
      <c r="A9" s="18" t="s">
        <v>30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9" s="14" customFormat="1" x14ac:dyDescent="0.2">
      <c r="A10" s="85" t="s">
        <v>28</v>
      </c>
      <c r="B10" s="58" t="s">
        <v>32</v>
      </c>
      <c r="C10" s="60" t="s">
        <v>33</v>
      </c>
      <c r="D10" s="58">
        <v>1</v>
      </c>
      <c r="E10" s="58">
        <v>1</v>
      </c>
      <c r="F10" s="58"/>
      <c r="G10" s="52">
        <v>2</v>
      </c>
      <c r="H10" s="52"/>
      <c r="I10" s="52">
        <v>1</v>
      </c>
      <c r="J10" s="58">
        <v>1</v>
      </c>
      <c r="K10" s="58">
        <v>1</v>
      </c>
      <c r="L10" s="58"/>
      <c r="M10" s="58">
        <v>1</v>
      </c>
      <c r="N10" s="58"/>
      <c r="O10" s="58"/>
      <c r="P10" s="53">
        <f>SUM(D10:O10)</f>
        <v>8</v>
      </c>
      <c r="Q10" s="53">
        <f>+P10</f>
        <v>8</v>
      </c>
      <c r="R10" s="53">
        <f>COUNT(D10:O10)</f>
        <v>7</v>
      </c>
    </row>
    <row r="11" spans="1:19" customFormat="1" ht="12" customHeight="1" x14ac:dyDescent="0.25">
      <c r="A11" s="10" t="s">
        <v>569</v>
      </c>
      <c r="B11" s="58" t="s">
        <v>32</v>
      </c>
      <c r="C11" s="52" t="s">
        <v>570</v>
      </c>
      <c r="D11" s="52"/>
      <c r="E11" s="52"/>
      <c r="F11" s="52"/>
      <c r="G11" s="52">
        <v>1</v>
      </c>
      <c r="H11" s="52"/>
      <c r="I11" s="52"/>
      <c r="J11" s="52"/>
      <c r="K11" s="52"/>
      <c r="L11" s="52"/>
      <c r="M11" s="52"/>
      <c r="N11" s="52">
        <v>1</v>
      </c>
      <c r="O11" s="52"/>
      <c r="P11" s="53">
        <f>SUM(D11:O11)</f>
        <v>2</v>
      </c>
      <c r="Q11" s="53"/>
      <c r="R11" s="53">
        <f>COUNT(D11:O11)</f>
        <v>2</v>
      </c>
    </row>
    <row r="12" spans="1:19" s="14" customFormat="1" x14ac:dyDescent="0.2">
      <c r="A12" s="13" t="s">
        <v>687</v>
      </c>
      <c r="B12" s="54" t="s">
        <v>595</v>
      </c>
      <c r="C12" s="54"/>
      <c r="D12" s="54"/>
      <c r="E12" s="54"/>
      <c r="F12" s="54"/>
      <c r="G12" s="54"/>
      <c r="H12" s="54"/>
      <c r="I12" s="54"/>
      <c r="J12" s="54"/>
      <c r="K12" s="54">
        <v>3</v>
      </c>
      <c r="L12" s="54">
        <v>1</v>
      </c>
      <c r="M12" s="54"/>
      <c r="N12" s="54"/>
      <c r="O12" s="54"/>
      <c r="P12" s="68">
        <f>SUM(D12:O12)</f>
        <v>4</v>
      </c>
      <c r="Q12" s="68"/>
      <c r="R12" s="68">
        <f>COUNT(D12:O12)</f>
        <v>2</v>
      </c>
    </row>
    <row r="13" spans="1:19" s="14" customFormat="1" x14ac:dyDescent="0.2">
      <c r="A13" s="13" t="s">
        <v>688</v>
      </c>
      <c r="B13" s="54" t="s">
        <v>595</v>
      </c>
      <c r="C13" s="54"/>
      <c r="D13" s="54"/>
      <c r="E13" s="54"/>
      <c r="F13" s="54"/>
      <c r="G13" s="54"/>
      <c r="H13" s="54"/>
      <c r="I13" s="54"/>
      <c r="J13" s="54"/>
      <c r="K13" s="54">
        <v>2</v>
      </c>
      <c r="L13" s="54">
        <v>2</v>
      </c>
      <c r="M13" s="54"/>
      <c r="N13" s="54"/>
      <c r="O13" s="54"/>
      <c r="P13" s="68">
        <f>SUM(D13:O13)</f>
        <v>4</v>
      </c>
      <c r="Q13" s="68"/>
      <c r="R13" s="68">
        <f>COUNT(D13:O13)</f>
        <v>2</v>
      </c>
    </row>
    <row r="14" spans="1:19" x14ac:dyDescent="0.2">
      <c r="A14" s="13" t="s">
        <v>729</v>
      </c>
      <c r="B14" s="67" t="s">
        <v>188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>
        <v>3</v>
      </c>
      <c r="N14" s="5"/>
      <c r="O14" s="5"/>
      <c r="P14" s="68">
        <f t="shared" ref="P14:P16" si="0">SUM(D14:O14)</f>
        <v>3</v>
      </c>
      <c r="Q14" s="68"/>
      <c r="R14" s="68">
        <f t="shared" ref="R14:R16" si="1">COUNT(D14:O14)</f>
        <v>1</v>
      </c>
    </row>
    <row r="15" spans="1:19" x14ac:dyDescent="0.2">
      <c r="A15" s="13" t="s">
        <v>730</v>
      </c>
      <c r="B15" s="67" t="s">
        <v>188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>
        <v>2</v>
      </c>
      <c r="N15" s="5"/>
      <c r="O15" s="5"/>
      <c r="P15" s="68">
        <f t="shared" si="0"/>
        <v>2</v>
      </c>
      <c r="Q15" s="68"/>
      <c r="R15" s="68">
        <f t="shared" si="1"/>
        <v>1</v>
      </c>
    </row>
    <row r="16" spans="1:19" x14ac:dyDescent="0.2">
      <c r="A16" s="13" t="s">
        <v>731</v>
      </c>
      <c r="B16" s="67" t="s">
        <v>188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>
        <v>4</v>
      </c>
      <c r="N16" s="5"/>
      <c r="O16" s="5"/>
      <c r="P16" s="68">
        <f t="shared" si="0"/>
        <v>4</v>
      </c>
      <c r="Q16" s="68"/>
      <c r="R16" s="68">
        <f t="shared" si="1"/>
        <v>1</v>
      </c>
    </row>
  </sheetData>
  <sortState xmlns:xlrd2="http://schemas.microsoft.com/office/spreadsheetml/2017/richdata2" ref="A10:R13">
    <sortCondition descending="1" ref="P10:P13"/>
  </sortState>
  <mergeCells count="3">
    <mergeCell ref="P1:P3"/>
    <mergeCell ref="Q1:Q3"/>
    <mergeCell ref="R1:R3"/>
  </mergeCells>
  <phoneticPr fontId="9" type="noConversion"/>
  <pageMargins left="0.70866141732283472" right="0.70866141732283472" top="0.78740157480314965" bottom="0.78740157480314965" header="0.31496062992125984" footer="0.31496062992125984"/>
  <pageSetup paperSize="9" scale="7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C6EC0-753E-4223-852E-394A588F0BD9}">
  <sheetPr>
    <pageSetUpPr fitToPage="1"/>
  </sheetPr>
  <dimension ref="A1:R14"/>
  <sheetViews>
    <sheetView showGridLines="0" workbookViewId="0">
      <selection activeCell="M12" sqref="M12"/>
    </sheetView>
  </sheetViews>
  <sheetFormatPr defaultRowHeight="11.25" x14ac:dyDescent="0.2"/>
  <cols>
    <col min="1" max="1" width="19.42578125" style="1" customWidth="1"/>
    <col min="2" max="16384" width="9.140625" style="1"/>
  </cols>
  <sheetData>
    <row r="1" spans="1:18" s="2" customFormat="1" ht="15" customHeight="1" x14ac:dyDescent="0.2">
      <c r="A1" s="27"/>
      <c r="B1" s="28"/>
      <c r="C1" s="28"/>
      <c r="D1" s="49">
        <v>44640</v>
      </c>
      <c r="E1" s="30" t="s">
        <v>393</v>
      </c>
      <c r="F1" s="30" t="s">
        <v>395</v>
      </c>
      <c r="G1" s="30" t="s">
        <v>397</v>
      </c>
      <c r="H1" s="25" t="s">
        <v>398</v>
      </c>
      <c r="I1" s="25" t="s">
        <v>399</v>
      </c>
      <c r="J1" s="25" t="s">
        <v>400</v>
      </c>
      <c r="K1" s="25" t="s">
        <v>401</v>
      </c>
      <c r="L1" s="25" t="s">
        <v>402</v>
      </c>
      <c r="M1" s="25" t="s">
        <v>403</v>
      </c>
      <c r="N1" s="25" t="s">
        <v>406</v>
      </c>
      <c r="O1" s="26" t="s">
        <v>407</v>
      </c>
      <c r="P1" s="242" t="s">
        <v>2</v>
      </c>
      <c r="Q1" s="245" t="s">
        <v>21</v>
      </c>
      <c r="R1" s="242" t="s">
        <v>3</v>
      </c>
    </row>
    <row r="2" spans="1:18" s="2" customFormat="1" ht="57.75" customHeight="1" x14ac:dyDescent="0.2">
      <c r="A2" s="29" t="s">
        <v>543</v>
      </c>
      <c r="B2" s="28"/>
      <c r="C2" s="28"/>
      <c r="D2" s="31" t="s">
        <v>388</v>
      </c>
      <c r="E2" s="31" t="s">
        <v>389</v>
      </c>
      <c r="F2" s="31" t="s">
        <v>394</v>
      </c>
      <c r="G2" s="31" t="s">
        <v>396</v>
      </c>
      <c r="H2" s="24" t="s">
        <v>1</v>
      </c>
      <c r="I2" s="24" t="s">
        <v>0</v>
      </c>
      <c r="J2" s="24" t="s">
        <v>405</v>
      </c>
      <c r="K2" s="24" t="s">
        <v>643</v>
      </c>
      <c r="L2" s="24" t="s">
        <v>405</v>
      </c>
      <c r="M2" s="24" t="s">
        <v>404</v>
      </c>
      <c r="N2" s="39" t="s">
        <v>408</v>
      </c>
      <c r="O2" s="40" t="s">
        <v>232</v>
      </c>
      <c r="P2" s="243"/>
      <c r="Q2" s="246"/>
      <c r="R2" s="243"/>
    </row>
    <row r="3" spans="1:18" s="2" customFormat="1" ht="12" x14ac:dyDescent="0.2">
      <c r="A3" s="34" t="s">
        <v>5</v>
      </c>
      <c r="B3" s="35" t="s">
        <v>31</v>
      </c>
      <c r="C3" s="36" t="s">
        <v>4</v>
      </c>
      <c r="D3" s="48">
        <v>1</v>
      </c>
      <c r="E3" s="48">
        <v>2</v>
      </c>
      <c r="F3" s="32">
        <v>3</v>
      </c>
      <c r="G3" s="32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33">
        <v>12</v>
      </c>
      <c r="P3" s="244"/>
      <c r="Q3" s="247"/>
      <c r="R3" s="244"/>
    </row>
    <row r="4" spans="1:18" ht="15" x14ac:dyDescent="0.25">
      <c r="A4" s="18" t="s">
        <v>29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8" x14ac:dyDescent="0.2">
      <c r="A5" s="6"/>
      <c r="B5" s="12"/>
      <c r="C5" s="1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3">
        <f>SUM(D5:O5)</f>
        <v>0</v>
      </c>
      <c r="Q5" s="3"/>
      <c r="R5" s="3">
        <f>COUNT(D5:O5)</f>
        <v>0</v>
      </c>
    </row>
    <row r="6" spans="1:18" hidden="1" x14ac:dyDescent="0.2">
      <c r="A6" s="11"/>
      <c r="B6" s="12"/>
      <c r="C6" s="1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3">
        <f>SUM(D6:O6)</f>
        <v>0</v>
      </c>
      <c r="Q6" s="3"/>
      <c r="R6" s="3">
        <f>COUNT(D6:O6)</f>
        <v>0</v>
      </c>
    </row>
    <row r="7" spans="1:18" hidden="1" x14ac:dyDescent="0.2">
      <c r="A7" s="6"/>
      <c r="B7" s="12"/>
      <c r="C7" s="1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3">
        <f>SUM(D7:O7)</f>
        <v>0</v>
      </c>
      <c r="Q7" s="3"/>
      <c r="R7" s="3">
        <f>COUNT(D7:O7)</f>
        <v>0</v>
      </c>
    </row>
    <row r="8" spans="1:18" x14ac:dyDescent="0.2">
      <c r="A8" s="6"/>
      <c r="B8" s="12"/>
      <c r="C8" s="1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3">
        <f t="shared" ref="P8" si="0">SUM(D8:O8)</f>
        <v>0</v>
      </c>
      <c r="Q8" s="3"/>
      <c r="R8" s="3">
        <f t="shared" ref="R8" si="1">COUNT(D8:O8)</f>
        <v>0</v>
      </c>
    </row>
    <row r="9" spans="1:18" s="4" customFormat="1" ht="15" x14ac:dyDescent="0.25">
      <c r="A9" s="19"/>
      <c r="B9" s="7"/>
      <c r="C9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/>
    </row>
    <row r="10" spans="1:18" s="4" customFormat="1" ht="15" x14ac:dyDescent="0.25">
      <c r="A10" s="18" t="s">
        <v>30</v>
      </c>
      <c r="B10"/>
      <c r="C10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8" x14ac:dyDescent="0.2">
      <c r="A11" s="6" t="s">
        <v>544</v>
      </c>
      <c r="B11" s="58" t="s">
        <v>32</v>
      </c>
      <c r="C11" s="12" t="s">
        <v>546</v>
      </c>
      <c r="D11" s="52"/>
      <c r="E11" s="52"/>
      <c r="F11" s="52">
        <v>3</v>
      </c>
      <c r="G11" s="52"/>
      <c r="H11" s="52"/>
      <c r="I11" s="52"/>
      <c r="J11" s="52"/>
      <c r="K11" s="52">
        <v>2</v>
      </c>
      <c r="L11" s="52"/>
      <c r="M11" s="52">
        <v>3</v>
      </c>
      <c r="N11" s="52"/>
      <c r="O11" s="52"/>
      <c r="P11" s="3">
        <f>SUM(D11:O11)</f>
        <v>8</v>
      </c>
      <c r="Q11" s="3"/>
      <c r="R11" s="3">
        <f>COUNT(D11:O11)</f>
        <v>3</v>
      </c>
    </row>
    <row r="12" spans="1:18" x14ac:dyDescent="0.2">
      <c r="A12" s="6" t="s">
        <v>726</v>
      </c>
      <c r="B12" s="58" t="s">
        <v>32</v>
      </c>
      <c r="C12" s="12" t="s">
        <v>546</v>
      </c>
      <c r="D12" s="52"/>
      <c r="E12" s="52"/>
      <c r="F12" s="52">
        <v>2</v>
      </c>
      <c r="G12" s="52"/>
      <c r="H12" s="52"/>
      <c r="I12" s="52"/>
      <c r="J12" s="52"/>
      <c r="K12" s="52">
        <v>1</v>
      </c>
      <c r="L12" s="52"/>
      <c r="M12" s="52">
        <v>2</v>
      </c>
      <c r="N12" s="52"/>
      <c r="O12" s="52"/>
      <c r="P12" s="3">
        <f t="shared" ref="P12:P14" si="2">SUM(D12:O12)</f>
        <v>5</v>
      </c>
      <c r="Q12" s="3"/>
      <c r="R12" s="3">
        <f t="shared" ref="R12:R14" si="3">COUNT(D12:O12)</f>
        <v>3</v>
      </c>
    </row>
    <row r="13" spans="1:18" x14ac:dyDescent="0.2">
      <c r="A13" s="6" t="s">
        <v>545</v>
      </c>
      <c r="B13" s="58" t="s">
        <v>32</v>
      </c>
      <c r="C13" s="12" t="s">
        <v>547</v>
      </c>
      <c r="D13" s="52"/>
      <c r="E13" s="52"/>
      <c r="F13" s="52">
        <v>1</v>
      </c>
      <c r="G13" s="52"/>
      <c r="H13" s="52">
        <v>1</v>
      </c>
      <c r="I13" s="52"/>
      <c r="J13" s="52"/>
      <c r="K13" s="52"/>
      <c r="L13" s="52"/>
      <c r="M13" s="52">
        <v>1</v>
      </c>
      <c r="N13" s="52"/>
      <c r="O13" s="52"/>
      <c r="P13" s="3">
        <f t="shared" si="2"/>
        <v>3</v>
      </c>
      <c r="Q13" s="3"/>
      <c r="R13" s="3">
        <f t="shared" si="3"/>
        <v>3</v>
      </c>
    </row>
    <row r="14" spans="1:18" x14ac:dyDescent="0.2">
      <c r="A14" s="6"/>
      <c r="B14" s="12"/>
      <c r="C14" s="1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3">
        <f t="shared" si="2"/>
        <v>0</v>
      </c>
      <c r="Q14" s="3"/>
      <c r="R14" s="3">
        <f t="shared" si="3"/>
        <v>0</v>
      </c>
    </row>
  </sheetData>
  <mergeCells count="3">
    <mergeCell ref="P1:P3"/>
    <mergeCell ref="Q1:Q3"/>
    <mergeCell ref="R1:R3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E988D-30F6-4950-8D9D-88CE6E1B9AC8}">
  <sheetPr>
    <pageSetUpPr fitToPage="1"/>
  </sheetPr>
  <dimension ref="A1:R19"/>
  <sheetViews>
    <sheetView showGridLines="0" workbookViewId="0">
      <selection activeCell="P14" sqref="P14"/>
    </sheetView>
  </sheetViews>
  <sheetFormatPr defaultRowHeight="11.25" x14ac:dyDescent="0.2"/>
  <cols>
    <col min="1" max="1" width="22.5703125" style="1" customWidth="1"/>
    <col min="2" max="16384" width="9.140625" style="1"/>
  </cols>
  <sheetData>
    <row r="1" spans="1:18" s="2" customFormat="1" ht="15" customHeight="1" x14ac:dyDescent="0.2">
      <c r="A1" s="27"/>
      <c r="B1" s="28"/>
      <c r="C1" s="28"/>
      <c r="D1" s="49">
        <v>44640</v>
      </c>
      <c r="E1" s="30" t="s">
        <v>393</v>
      </c>
      <c r="F1" s="30" t="s">
        <v>395</v>
      </c>
      <c r="G1" s="30" t="s">
        <v>397</v>
      </c>
      <c r="H1" s="25" t="s">
        <v>398</v>
      </c>
      <c r="I1" s="25" t="s">
        <v>399</v>
      </c>
      <c r="J1" s="25" t="s">
        <v>400</v>
      </c>
      <c r="K1" s="25" t="s">
        <v>401</v>
      </c>
      <c r="L1" s="25" t="s">
        <v>402</v>
      </c>
      <c r="M1" s="25" t="s">
        <v>403</v>
      </c>
      <c r="N1" s="25" t="s">
        <v>406</v>
      </c>
      <c r="O1" s="26" t="s">
        <v>407</v>
      </c>
      <c r="P1" s="242" t="s">
        <v>2</v>
      </c>
      <c r="Q1" s="245" t="s">
        <v>21</v>
      </c>
      <c r="R1" s="242" t="s">
        <v>3</v>
      </c>
    </row>
    <row r="2" spans="1:18" s="2" customFormat="1" ht="57.75" customHeight="1" x14ac:dyDescent="0.2">
      <c r="A2" s="29" t="s">
        <v>18</v>
      </c>
      <c r="B2" s="28"/>
      <c r="C2" s="28"/>
      <c r="D2" s="31" t="s">
        <v>388</v>
      </c>
      <c r="E2" s="31" t="s">
        <v>389</v>
      </c>
      <c r="F2" s="31" t="s">
        <v>394</v>
      </c>
      <c r="G2" s="31" t="s">
        <v>396</v>
      </c>
      <c r="H2" s="24" t="s">
        <v>1</v>
      </c>
      <c r="I2" s="24" t="s">
        <v>0</v>
      </c>
      <c r="J2" s="24" t="s">
        <v>405</v>
      </c>
      <c r="K2" s="24" t="s">
        <v>643</v>
      </c>
      <c r="L2" s="24" t="s">
        <v>405</v>
      </c>
      <c r="M2" s="24" t="s">
        <v>404</v>
      </c>
      <c r="N2" s="39" t="s">
        <v>408</v>
      </c>
      <c r="O2" s="40" t="s">
        <v>232</v>
      </c>
      <c r="P2" s="243"/>
      <c r="Q2" s="246"/>
      <c r="R2" s="243"/>
    </row>
    <row r="3" spans="1:18" s="2" customFormat="1" ht="12" x14ac:dyDescent="0.2">
      <c r="A3" s="34"/>
      <c r="B3" s="35" t="s">
        <v>31</v>
      </c>
      <c r="C3" s="36" t="s">
        <v>4</v>
      </c>
      <c r="D3" s="48">
        <v>1</v>
      </c>
      <c r="E3" s="48">
        <v>2</v>
      </c>
      <c r="F3" s="32">
        <v>3</v>
      </c>
      <c r="G3" s="32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33">
        <v>12</v>
      </c>
      <c r="P3" s="244"/>
      <c r="Q3" s="247"/>
      <c r="R3" s="244"/>
    </row>
    <row r="4" spans="1:18" ht="15" x14ac:dyDescent="0.25">
      <c r="A4" s="18" t="s">
        <v>29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8" x14ac:dyDescent="0.2">
      <c r="A5" s="86" t="s">
        <v>132</v>
      </c>
      <c r="B5" s="12" t="s">
        <v>32</v>
      </c>
      <c r="C5" s="12" t="s">
        <v>134</v>
      </c>
      <c r="D5" s="52"/>
      <c r="E5" s="52"/>
      <c r="F5" s="52">
        <v>4</v>
      </c>
      <c r="G5" s="52">
        <v>2</v>
      </c>
      <c r="H5" s="52"/>
      <c r="I5" s="52">
        <v>4</v>
      </c>
      <c r="J5" s="52"/>
      <c r="K5" s="52">
        <v>1</v>
      </c>
      <c r="L5" s="52"/>
      <c r="M5" s="52">
        <v>3</v>
      </c>
      <c r="N5" s="52"/>
      <c r="O5" s="52">
        <v>3</v>
      </c>
      <c r="P5" s="3">
        <f t="shared" ref="P5:P11" si="0">SUM(D5:O5)</f>
        <v>17</v>
      </c>
      <c r="Q5" s="3">
        <f>+P5</f>
        <v>17</v>
      </c>
      <c r="R5" s="3">
        <f t="shared" ref="R5:R11" si="1">COUNT(D5:O5)</f>
        <v>6</v>
      </c>
    </row>
    <row r="6" spans="1:18" x14ac:dyDescent="0.2">
      <c r="A6" s="6" t="s">
        <v>308</v>
      </c>
      <c r="B6" s="12" t="s">
        <v>32</v>
      </c>
      <c r="C6" s="12" t="s">
        <v>176</v>
      </c>
      <c r="D6" s="52">
        <v>4</v>
      </c>
      <c r="E6" s="52"/>
      <c r="F6" s="52">
        <v>2</v>
      </c>
      <c r="G6" s="52"/>
      <c r="H6" s="52"/>
      <c r="I6" s="52"/>
      <c r="J6" s="52"/>
      <c r="K6" s="52"/>
      <c r="L6" s="52"/>
      <c r="M6" s="52">
        <v>1</v>
      </c>
      <c r="N6" s="52"/>
      <c r="O6" s="52"/>
      <c r="P6" s="3">
        <f t="shared" si="0"/>
        <v>7</v>
      </c>
      <c r="Q6" s="3"/>
      <c r="R6" s="3">
        <f t="shared" si="1"/>
        <v>3</v>
      </c>
    </row>
    <row r="7" spans="1:18" ht="15" x14ac:dyDescent="0.25">
      <c r="A7" s="10" t="s">
        <v>458</v>
      </c>
      <c r="B7" s="12" t="s">
        <v>32</v>
      </c>
      <c r="C7" s="12" t="s">
        <v>523</v>
      </c>
      <c r="D7" s="52">
        <v>1</v>
      </c>
      <c r="E7" s="52"/>
      <c r="F7" s="52">
        <v>1</v>
      </c>
      <c r="G7" s="58"/>
      <c r="H7" s="58">
        <v>1</v>
      </c>
      <c r="I7" s="58">
        <v>2</v>
      </c>
      <c r="J7" s="58"/>
      <c r="K7" s="58"/>
      <c r="L7" s="66"/>
      <c r="M7" s="66"/>
      <c r="N7" s="66"/>
      <c r="O7" s="66"/>
      <c r="P7" s="3">
        <f t="shared" si="0"/>
        <v>5</v>
      </c>
      <c r="Q7" s="3"/>
      <c r="R7" s="3">
        <f t="shared" si="1"/>
        <v>4</v>
      </c>
    </row>
    <row r="8" spans="1:18" x14ac:dyDescent="0.2">
      <c r="A8" s="6" t="s">
        <v>208</v>
      </c>
      <c r="B8" s="12" t="s">
        <v>32</v>
      </c>
      <c r="C8" s="12" t="s">
        <v>200</v>
      </c>
      <c r="D8" s="52"/>
      <c r="E8" s="52">
        <v>1</v>
      </c>
      <c r="F8" s="52">
        <v>3</v>
      </c>
      <c r="G8" s="52"/>
      <c r="H8" s="52"/>
      <c r="I8" s="52"/>
      <c r="J8" s="52"/>
      <c r="K8" s="52"/>
      <c r="L8" s="52"/>
      <c r="M8" s="52"/>
      <c r="N8" s="52"/>
      <c r="O8" s="52"/>
      <c r="P8" s="3">
        <f t="shared" si="0"/>
        <v>4</v>
      </c>
      <c r="Q8" s="3"/>
      <c r="R8" s="3">
        <f t="shared" si="1"/>
        <v>2</v>
      </c>
    </row>
    <row r="9" spans="1:18" x14ac:dyDescent="0.2">
      <c r="A9" s="6" t="s">
        <v>133</v>
      </c>
      <c r="B9" s="12" t="s">
        <v>32</v>
      </c>
      <c r="C9" s="12" t="s">
        <v>135</v>
      </c>
      <c r="D9" s="52"/>
      <c r="E9" s="52"/>
      <c r="F9" s="52"/>
      <c r="G9" s="52">
        <v>1</v>
      </c>
      <c r="H9" s="52"/>
      <c r="I9" s="52" t="s">
        <v>411</v>
      </c>
      <c r="J9" s="52"/>
      <c r="K9" s="52"/>
      <c r="L9" s="52"/>
      <c r="M9" s="52"/>
      <c r="N9" s="52"/>
      <c r="O9" s="52" t="s">
        <v>411</v>
      </c>
      <c r="P9" s="3">
        <f t="shared" si="0"/>
        <v>1</v>
      </c>
      <c r="Q9" s="3"/>
      <c r="R9" s="3">
        <f t="shared" si="1"/>
        <v>1</v>
      </c>
    </row>
    <row r="10" spans="1:18" x14ac:dyDescent="0.2">
      <c r="A10" s="6" t="s">
        <v>206</v>
      </c>
      <c r="B10" s="12" t="s">
        <v>32</v>
      </c>
      <c r="C10" s="12" t="s">
        <v>200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3">
        <f t="shared" si="0"/>
        <v>0</v>
      </c>
      <c r="Q10" s="3"/>
      <c r="R10" s="3">
        <f t="shared" si="1"/>
        <v>0</v>
      </c>
    </row>
    <row r="11" spans="1:18" s="4" customFormat="1" x14ac:dyDescent="0.2">
      <c r="A11" s="6" t="s">
        <v>177</v>
      </c>
      <c r="B11" s="12" t="s">
        <v>32</v>
      </c>
      <c r="C11" s="12" t="s">
        <v>176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3">
        <f t="shared" si="0"/>
        <v>0</v>
      </c>
      <c r="Q11" s="3"/>
      <c r="R11" s="3">
        <f t="shared" si="1"/>
        <v>0</v>
      </c>
    </row>
    <row r="12" spans="1:18" s="4" customFormat="1" ht="15" x14ac:dyDescent="0.25">
      <c r="A12" s="19"/>
      <c r="B12" s="7"/>
      <c r="C12" s="7"/>
      <c r="D12" s="57"/>
      <c r="E12" s="57"/>
      <c r="F12" s="57"/>
      <c r="G12" s="56"/>
      <c r="H12" s="56"/>
      <c r="I12" s="56"/>
      <c r="J12" s="56"/>
      <c r="K12" s="56"/>
      <c r="L12" s="55"/>
      <c r="M12" s="55"/>
      <c r="N12" s="55"/>
      <c r="O12" s="55"/>
      <c r="P12"/>
    </row>
    <row r="13" spans="1:18" s="4" customFormat="1" ht="15" x14ac:dyDescent="0.25">
      <c r="A13" s="18" t="s">
        <v>30</v>
      </c>
      <c r="B13"/>
      <c r="C13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spans="1:18" x14ac:dyDescent="0.2">
      <c r="A14" s="86" t="s">
        <v>148</v>
      </c>
      <c r="B14" s="22" t="s">
        <v>32</v>
      </c>
      <c r="C14" s="22" t="s">
        <v>149</v>
      </c>
      <c r="D14" s="52"/>
      <c r="E14" s="52">
        <v>3</v>
      </c>
      <c r="F14" s="52">
        <v>2</v>
      </c>
      <c r="G14" s="52"/>
      <c r="H14" s="52"/>
      <c r="I14" s="52">
        <v>3</v>
      </c>
      <c r="J14" s="52"/>
      <c r="K14" s="52"/>
      <c r="L14" s="52"/>
      <c r="M14" s="52">
        <v>2</v>
      </c>
      <c r="N14" s="52"/>
      <c r="O14" s="52">
        <v>2</v>
      </c>
      <c r="P14" s="3">
        <f t="shared" ref="P14:P19" si="2">SUM(D14:O14)</f>
        <v>12</v>
      </c>
      <c r="Q14" s="3">
        <f>+P14</f>
        <v>12</v>
      </c>
      <c r="R14" s="3">
        <f t="shared" ref="R14:R19" si="3">COUNT(D14:O14)</f>
        <v>5</v>
      </c>
    </row>
    <row r="15" spans="1:18" x14ac:dyDescent="0.2">
      <c r="A15" s="11" t="s">
        <v>207</v>
      </c>
      <c r="B15" s="22" t="s">
        <v>32</v>
      </c>
      <c r="C15" s="12" t="s">
        <v>200</v>
      </c>
      <c r="D15" s="52"/>
      <c r="E15" s="52">
        <v>2</v>
      </c>
      <c r="F15" s="52">
        <v>3</v>
      </c>
      <c r="G15" s="52"/>
      <c r="H15" s="52"/>
      <c r="I15" s="52"/>
      <c r="J15" s="52"/>
      <c r="K15" s="52"/>
      <c r="L15" s="52"/>
      <c r="M15" s="52"/>
      <c r="N15" s="52"/>
      <c r="O15" s="52"/>
      <c r="P15" s="3">
        <f t="shared" si="2"/>
        <v>5</v>
      </c>
      <c r="Q15" s="3"/>
      <c r="R15" s="3">
        <f t="shared" si="3"/>
        <v>2</v>
      </c>
    </row>
    <row r="16" spans="1:18" x14ac:dyDescent="0.2">
      <c r="A16" s="6" t="s">
        <v>488</v>
      </c>
      <c r="B16" s="12" t="s">
        <v>32</v>
      </c>
      <c r="C16" s="22" t="s">
        <v>200</v>
      </c>
      <c r="D16" s="61"/>
      <c r="E16" s="61">
        <v>4</v>
      </c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3">
        <f t="shared" si="2"/>
        <v>4</v>
      </c>
      <c r="Q16" s="3"/>
      <c r="R16" s="3">
        <f t="shared" si="3"/>
        <v>1</v>
      </c>
    </row>
    <row r="17" spans="1:18" x14ac:dyDescent="0.2">
      <c r="A17" s="6" t="s">
        <v>542</v>
      </c>
      <c r="B17" s="12" t="s">
        <v>32</v>
      </c>
      <c r="C17" s="12" t="s">
        <v>200</v>
      </c>
      <c r="D17" s="52">
        <v>3</v>
      </c>
      <c r="E17" s="52"/>
      <c r="F17" s="52">
        <v>1</v>
      </c>
      <c r="G17" s="52"/>
      <c r="H17" s="52"/>
      <c r="I17" s="52"/>
      <c r="J17" s="52"/>
      <c r="K17" s="52"/>
      <c r="L17" s="52"/>
      <c r="M17" s="52"/>
      <c r="N17" s="52"/>
      <c r="O17" s="52"/>
      <c r="P17" s="3">
        <f t="shared" si="2"/>
        <v>4</v>
      </c>
      <c r="Q17" s="3"/>
      <c r="R17" s="3">
        <f t="shared" si="3"/>
        <v>2</v>
      </c>
    </row>
    <row r="18" spans="1:18" x14ac:dyDescent="0.2">
      <c r="A18" s="11" t="s">
        <v>150</v>
      </c>
      <c r="B18" s="22" t="s">
        <v>32</v>
      </c>
      <c r="C18" s="22" t="s">
        <v>151</v>
      </c>
      <c r="D18" s="52">
        <v>3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3">
        <f t="shared" si="2"/>
        <v>3</v>
      </c>
      <c r="Q18" s="3"/>
      <c r="R18" s="3">
        <f t="shared" si="3"/>
        <v>1</v>
      </c>
    </row>
    <row r="19" spans="1:18" x14ac:dyDescent="0.2">
      <c r="A19" s="6" t="s">
        <v>459</v>
      </c>
      <c r="B19" s="12" t="s">
        <v>32</v>
      </c>
      <c r="C19" s="12" t="s">
        <v>151</v>
      </c>
      <c r="D19" s="52">
        <v>2</v>
      </c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3">
        <f t="shared" si="2"/>
        <v>2</v>
      </c>
      <c r="Q19" s="3"/>
      <c r="R19" s="3">
        <f t="shared" si="3"/>
        <v>1</v>
      </c>
    </row>
  </sheetData>
  <sortState xmlns:xlrd2="http://schemas.microsoft.com/office/spreadsheetml/2017/richdata2" ref="A5:R11">
    <sortCondition descending="1" ref="Q5:Q11"/>
    <sortCondition descending="1" ref="P5:P11"/>
  </sortState>
  <mergeCells count="3">
    <mergeCell ref="P1:P3"/>
    <mergeCell ref="Q1:Q3"/>
    <mergeCell ref="R1:R3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6A61E-FC18-434D-B9FB-3531FB1FA842}">
  <sheetPr>
    <pageSetUpPr fitToPage="1"/>
  </sheetPr>
  <dimension ref="A1:R18"/>
  <sheetViews>
    <sheetView showGridLines="0" workbookViewId="0">
      <selection activeCell="Q5" sqref="Q5"/>
    </sheetView>
  </sheetViews>
  <sheetFormatPr defaultRowHeight="11.25" x14ac:dyDescent="0.2"/>
  <cols>
    <col min="1" max="1" width="25.85546875" style="1" customWidth="1"/>
    <col min="2" max="16384" width="9.140625" style="1"/>
  </cols>
  <sheetData>
    <row r="1" spans="1:18" s="2" customFormat="1" ht="15" customHeight="1" x14ac:dyDescent="0.2">
      <c r="A1" s="27"/>
      <c r="B1" s="28"/>
      <c r="C1" s="28"/>
      <c r="D1" s="49">
        <v>44640</v>
      </c>
      <c r="E1" s="30" t="s">
        <v>393</v>
      </c>
      <c r="F1" s="30" t="s">
        <v>395</v>
      </c>
      <c r="G1" s="30" t="s">
        <v>397</v>
      </c>
      <c r="H1" s="25" t="s">
        <v>398</v>
      </c>
      <c r="I1" s="25" t="s">
        <v>399</v>
      </c>
      <c r="J1" s="25" t="s">
        <v>400</v>
      </c>
      <c r="K1" s="25" t="s">
        <v>401</v>
      </c>
      <c r="L1" s="25" t="s">
        <v>402</v>
      </c>
      <c r="M1" s="25" t="s">
        <v>403</v>
      </c>
      <c r="N1" s="25" t="s">
        <v>406</v>
      </c>
      <c r="O1" s="26" t="s">
        <v>407</v>
      </c>
      <c r="P1" s="242" t="s">
        <v>2</v>
      </c>
      <c r="Q1" s="245" t="s">
        <v>21</v>
      </c>
      <c r="R1" s="242" t="s">
        <v>3</v>
      </c>
    </row>
    <row r="2" spans="1:18" s="2" customFormat="1" ht="57.75" customHeight="1" x14ac:dyDescent="0.2">
      <c r="A2" s="29" t="s">
        <v>19</v>
      </c>
      <c r="B2" s="28"/>
      <c r="C2" s="28"/>
      <c r="D2" s="31" t="s">
        <v>388</v>
      </c>
      <c r="E2" s="31" t="s">
        <v>389</v>
      </c>
      <c r="F2" s="31" t="s">
        <v>394</v>
      </c>
      <c r="G2" s="31" t="s">
        <v>396</v>
      </c>
      <c r="H2" s="24" t="s">
        <v>1</v>
      </c>
      <c r="I2" s="24" t="s">
        <v>0</v>
      </c>
      <c r="J2" s="24" t="s">
        <v>405</v>
      </c>
      <c r="K2" s="24" t="s">
        <v>643</v>
      </c>
      <c r="L2" s="24" t="s">
        <v>405</v>
      </c>
      <c r="M2" s="24" t="s">
        <v>404</v>
      </c>
      <c r="N2" s="39" t="s">
        <v>408</v>
      </c>
      <c r="O2" s="40" t="s">
        <v>232</v>
      </c>
      <c r="P2" s="243"/>
      <c r="Q2" s="246"/>
      <c r="R2" s="243"/>
    </row>
    <row r="3" spans="1:18" s="2" customFormat="1" ht="15.75" customHeight="1" x14ac:dyDescent="0.2">
      <c r="A3" s="34" t="s">
        <v>5</v>
      </c>
      <c r="B3" s="35" t="s">
        <v>31</v>
      </c>
      <c r="C3" s="36" t="s">
        <v>4</v>
      </c>
      <c r="D3" s="48">
        <v>1</v>
      </c>
      <c r="E3" s="48">
        <v>2</v>
      </c>
      <c r="F3" s="32">
        <v>3</v>
      </c>
      <c r="G3" s="32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33">
        <v>12</v>
      </c>
      <c r="P3" s="244"/>
      <c r="Q3" s="247"/>
      <c r="R3" s="244"/>
    </row>
    <row r="4" spans="1:18" ht="15" x14ac:dyDescent="0.25">
      <c r="A4" s="18" t="s">
        <v>29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8" x14ac:dyDescent="0.2">
      <c r="A5" s="86" t="s">
        <v>486</v>
      </c>
      <c r="B5" s="58" t="s">
        <v>32</v>
      </c>
      <c r="C5" s="12" t="s">
        <v>524</v>
      </c>
      <c r="D5" s="52"/>
      <c r="E5" s="52">
        <v>5</v>
      </c>
      <c r="F5" s="52"/>
      <c r="G5" s="52">
        <v>4</v>
      </c>
      <c r="H5" s="52"/>
      <c r="I5" s="52"/>
      <c r="J5" s="52">
        <v>1</v>
      </c>
      <c r="K5" s="52">
        <v>1</v>
      </c>
      <c r="L5" s="52"/>
      <c r="M5" s="52">
        <v>2</v>
      </c>
      <c r="N5" s="52"/>
      <c r="O5" s="52"/>
      <c r="P5" s="3">
        <f t="shared" ref="P5:P10" si="0">SUM(D5:O5)</f>
        <v>13</v>
      </c>
      <c r="Q5" s="3">
        <f>+P5</f>
        <v>13</v>
      </c>
      <c r="R5" s="3">
        <f t="shared" ref="R5:R10" si="1">COUNT(D5:O5)</f>
        <v>5</v>
      </c>
    </row>
    <row r="6" spans="1:18" x14ac:dyDescent="0.2">
      <c r="A6" s="11" t="s">
        <v>314</v>
      </c>
      <c r="B6" s="58" t="s">
        <v>32</v>
      </c>
      <c r="C6" s="12" t="s">
        <v>315</v>
      </c>
      <c r="D6" s="52"/>
      <c r="E6" s="52"/>
      <c r="F6" s="52"/>
      <c r="G6" s="52">
        <v>6</v>
      </c>
      <c r="H6" s="52"/>
      <c r="I6" s="52">
        <v>2</v>
      </c>
      <c r="J6" s="52"/>
      <c r="K6" s="52"/>
      <c r="L6" s="52"/>
      <c r="M6" s="52"/>
      <c r="N6" s="52"/>
      <c r="O6" s="52">
        <v>2</v>
      </c>
      <c r="P6" s="3">
        <f t="shared" si="0"/>
        <v>10</v>
      </c>
      <c r="Q6" s="3"/>
      <c r="R6" s="3">
        <f t="shared" si="1"/>
        <v>3</v>
      </c>
    </row>
    <row r="7" spans="1:18" x14ac:dyDescent="0.2">
      <c r="A7" s="6" t="s">
        <v>487</v>
      </c>
      <c r="B7" s="58" t="s">
        <v>32</v>
      </c>
      <c r="C7" s="22" t="s">
        <v>368</v>
      </c>
      <c r="D7" s="61"/>
      <c r="E7" s="61">
        <v>2</v>
      </c>
      <c r="F7" s="61"/>
      <c r="G7" s="61">
        <v>3</v>
      </c>
      <c r="H7" s="61"/>
      <c r="I7" s="61"/>
      <c r="J7" s="61"/>
      <c r="K7" s="61"/>
      <c r="L7" s="61"/>
      <c r="M7" s="61"/>
      <c r="N7" s="61"/>
      <c r="O7" s="61"/>
      <c r="P7" s="3">
        <f t="shared" si="0"/>
        <v>5</v>
      </c>
      <c r="Q7" s="3"/>
      <c r="R7" s="3">
        <f t="shared" si="1"/>
        <v>2</v>
      </c>
    </row>
    <row r="8" spans="1:18" x14ac:dyDescent="0.2">
      <c r="A8" s="11" t="s">
        <v>136</v>
      </c>
      <c r="B8" s="58" t="s">
        <v>32</v>
      </c>
      <c r="C8" s="12" t="s">
        <v>137</v>
      </c>
      <c r="D8" s="52"/>
      <c r="E8" s="52"/>
      <c r="F8" s="52"/>
      <c r="G8" s="52">
        <v>2</v>
      </c>
      <c r="H8" s="52"/>
      <c r="I8" s="52"/>
      <c r="J8" s="52"/>
      <c r="K8" s="52"/>
      <c r="L8" s="52"/>
      <c r="M8" s="52"/>
      <c r="N8" s="52"/>
      <c r="O8" s="52"/>
      <c r="P8" s="3">
        <f t="shared" si="0"/>
        <v>2</v>
      </c>
      <c r="Q8" s="3"/>
      <c r="R8" s="3">
        <f t="shared" si="1"/>
        <v>1</v>
      </c>
    </row>
    <row r="9" spans="1:18" x14ac:dyDescent="0.2">
      <c r="A9" s="11" t="s">
        <v>706</v>
      </c>
      <c r="B9" s="58" t="s">
        <v>32</v>
      </c>
      <c r="C9" s="12" t="s">
        <v>524</v>
      </c>
      <c r="D9" s="52"/>
      <c r="E9" s="52"/>
      <c r="F9" s="52"/>
      <c r="G9" s="52"/>
      <c r="H9" s="52"/>
      <c r="I9" s="52"/>
      <c r="J9" s="52"/>
      <c r="K9" s="52"/>
      <c r="L9" s="52"/>
      <c r="M9" s="52">
        <v>1</v>
      </c>
      <c r="N9" s="52"/>
      <c r="O9" s="52"/>
      <c r="P9" s="3">
        <f t="shared" ref="P9" si="2">SUM(D9:O9)</f>
        <v>1</v>
      </c>
      <c r="Q9" s="3"/>
      <c r="R9" s="3">
        <f t="shared" ref="R9" si="3">COUNT(D9:O9)</f>
        <v>1</v>
      </c>
    </row>
    <row r="10" spans="1:18" x14ac:dyDescent="0.2">
      <c r="A10" s="11" t="s">
        <v>629</v>
      </c>
      <c r="B10" s="58" t="s">
        <v>32</v>
      </c>
      <c r="C10" s="12" t="s">
        <v>315</v>
      </c>
      <c r="D10" s="52"/>
      <c r="E10" s="52"/>
      <c r="F10" s="52"/>
      <c r="G10" s="52"/>
      <c r="H10" s="52"/>
      <c r="I10" s="52">
        <v>1</v>
      </c>
      <c r="J10" s="52"/>
      <c r="K10" s="52"/>
      <c r="L10" s="52"/>
      <c r="M10" s="52"/>
      <c r="N10" s="52"/>
      <c r="O10" s="52">
        <v>1</v>
      </c>
      <c r="P10" s="3">
        <f t="shared" si="0"/>
        <v>2</v>
      </c>
      <c r="Q10" s="3"/>
      <c r="R10" s="3">
        <f t="shared" si="1"/>
        <v>2</v>
      </c>
    </row>
    <row r="11" spans="1:18" s="4" customFormat="1" ht="15" x14ac:dyDescent="0.25">
      <c r="A11" s="19"/>
      <c r="B11" s="56"/>
      <c r="C11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/>
      <c r="Q11"/>
    </row>
    <row r="12" spans="1:18" s="4" customFormat="1" ht="15" x14ac:dyDescent="0.25">
      <c r="A12" s="18" t="s">
        <v>30</v>
      </c>
      <c r="B12" s="55"/>
      <c r="C12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</row>
    <row r="13" spans="1:18" x14ac:dyDescent="0.2">
      <c r="A13" s="22" t="s">
        <v>582</v>
      </c>
      <c r="B13" s="61" t="s">
        <v>32</v>
      </c>
      <c r="C13" s="22" t="s">
        <v>604</v>
      </c>
      <c r="D13" s="61"/>
      <c r="E13" s="61"/>
      <c r="F13" s="61"/>
      <c r="G13" s="61">
        <v>5</v>
      </c>
      <c r="H13" s="61"/>
      <c r="I13" s="61"/>
      <c r="J13" s="61"/>
      <c r="K13" s="61"/>
      <c r="L13" s="61"/>
      <c r="M13" s="61"/>
      <c r="N13" s="61"/>
      <c r="O13" s="61"/>
      <c r="P13" s="3">
        <f t="shared" ref="P13:P18" si="4">SUM(D13:O13)</f>
        <v>5</v>
      </c>
      <c r="Q13" s="3"/>
      <c r="R13" s="3">
        <f t="shared" ref="R13:R18" si="5">COUNT(D13:O13)</f>
        <v>1</v>
      </c>
    </row>
    <row r="14" spans="1:18" x14ac:dyDescent="0.2">
      <c r="A14" s="22" t="s">
        <v>287</v>
      </c>
      <c r="B14" s="58" t="s">
        <v>32</v>
      </c>
      <c r="C14" s="22" t="s">
        <v>202</v>
      </c>
      <c r="D14" s="52"/>
      <c r="E14" s="52">
        <v>4</v>
      </c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3">
        <f t="shared" si="4"/>
        <v>4</v>
      </c>
      <c r="Q14" s="3"/>
      <c r="R14" s="3">
        <f t="shared" si="5"/>
        <v>1</v>
      </c>
    </row>
    <row r="15" spans="1:18" x14ac:dyDescent="0.2">
      <c r="A15" s="22" t="s">
        <v>312</v>
      </c>
      <c r="B15" s="58" t="s">
        <v>32</v>
      </c>
      <c r="C15" s="22" t="s">
        <v>313</v>
      </c>
      <c r="D15" s="52"/>
      <c r="E15" s="52"/>
      <c r="F15" s="52"/>
      <c r="G15" s="52"/>
      <c r="H15" s="52"/>
      <c r="I15" s="52">
        <v>4</v>
      </c>
      <c r="J15" s="52"/>
      <c r="K15" s="52"/>
      <c r="L15" s="52"/>
      <c r="M15" s="52"/>
      <c r="N15" s="52"/>
      <c r="O15" s="52"/>
      <c r="P15" s="3">
        <f t="shared" si="4"/>
        <v>4</v>
      </c>
      <c r="Q15" s="3"/>
      <c r="R15" s="3">
        <f t="shared" si="5"/>
        <v>1</v>
      </c>
    </row>
    <row r="16" spans="1:18" x14ac:dyDescent="0.2">
      <c r="A16" s="11" t="s">
        <v>201</v>
      </c>
      <c r="B16" s="58" t="s">
        <v>32</v>
      </c>
      <c r="C16" s="12" t="s">
        <v>202</v>
      </c>
      <c r="D16" s="52"/>
      <c r="E16" s="52">
        <v>3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3">
        <f t="shared" si="4"/>
        <v>3</v>
      </c>
      <c r="Q16" s="3"/>
      <c r="R16" s="3">
        <f t="shared" si="5"/>
        <v>1</v>
      </c>
    </row>
    <row r="17" spans="1:18" x14ac:dyDescent="0.2">
      <c r="A17" s="22" t="s">
        <v>386</v>
      </c>
      <c r="B17" s="58" t="s">
        <v>32</v>
      </c>
      <c r="C17" s="22" t="s">
        <v>387</v>
      </c>
      <c r="D17" s="52"/>
      <c r="E17" s="52"/>
      <c r="F17" s="52"/>
      <c r="G17" s="52"/>
      <c r="H17" s="52"/>
      <c r="I17" s="52">
        <v>3</v>
      </c>
      <c r="J17" s="52"/>
      <c r="K17" s="52"/>
      <c r="L17" s="52"/>
      <c r="M17" s="52"/>
      <c r="N17" s="52"/>
      <c r="O17" s="52"/>
      <c r="P17" s="3">
        <f t="shared" si="4"/>
        <v>3</v>
      </c>
      <c r="Q17" s="3"/>
      <c r="R17" s="3">
        <f t="shared" si="5"/>
        <v>1</v>
      </c>
    </row>
    <row r="18" spans="1:18" x14ac:dyDescent="0.2">
      <c r="A18" s="22" t="s">
        <v>367</v>
      </c>
      <c r="B18" s="58" t="s">
        <v>32</v>
      </c>
      <c r="C18" s="22" t="s">
        <v>368</v>
      </c>
      <c r="D18" s="52"/>
      <c r="E18" s="52">
        <v>1</v>
      </c>
      <c r="F18" s="52"/>
      <c r="G18" s="52">
        <v>1</v>
      </c>
      <c r="H18" s="52"/>
      <c r="I18" s="52"/>
      <c r="J18" s="52"/>
      <c r="K18" s="52"/>
      <c r="L18" s="52"/>
      <c r="M18" s="52"/>
      <c r="N18" s="52"/>
      <c r="O18" s="52"/>
      <c r="P18" s="3">
        <f t="shared" si="4"/>
        <v>2</v>
      </c>
      <c r="Q18" s="3"/>
      <c r="R18" s="3">
        <f t="shared" si="5"/>
        <v>2</v>
      </c>
    </row>
  </sheetData>
  <sortState xmlns:xlrd2="http://schemas.microsoft.com/office/spreadsheetml/2017/richdata2" ref="A13:R18">
    <sortCondition descending="1" ref="P13:P18"/>
  </sortState>
  <mergeCells count="3">
    <mergeCell ref="P1:P3"/>
    <mergeCell ref="Q1:Q3"/>
    <mergeCell ref="R1:R3"/>
  </mergeCells>
  <pageMargins left="0.70866141732283472" right="0.70866141732283472" top="0.78740157480314965" bottom="0.78740157480314965" header="0.31496062992125984" footer="0.31496062992125984"/>
  <pageSetup paperSize="9" scale="7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12E01-4339-4436-813A-4A82973036DF}">
  <sheetPr>
    <pageSetUpPr fitToPage="1"/>
  </sheetPr>
  <dimension ref="A1:R14"/>
  <sheetViews>
    <sheetView showGridLines="0" workbookViewId="0">
      <selection activeCell="D24" sqref="D24"/>
    </sheetView>
  </sheetViews>
  <sheetFormatPr defaultRowHeight="11.25" x14ac:dyDescent="0.2"/>
  <cols>
    <col min="1" max="1" width="19.42578125" style="1" customWidth="1"/>
    <col min="2" max="16384" width="9.140625" style="1"/>
  </cols>
  <sheetData>
    <row r="1" spans="1:18" s="2" customFormat="1" ht="15" customHeight="1" x14ac:dyDescent="0.2">
      <c r="A1" s="27"/>
      <c r="B1" s="28"/>
      <c r="C1" s="28"/>
      <c r="D1" s="49">
        <v>44640</v>
      </c>
      <c r="E1" s="30" t="s">
        <v>393</v>
      </c>
      <c r="F1" s="30" t="s">
        <v>395</v>
      </c>
      <c r="G1" s="30" t="s">
        <v>397</v>
      </c>
      <c r="H1" s="25" t="s">
        <v>398</v>
      </c>
      <c r="I1" s="25" t="s">
        <v>399</v>
      </c>
      <c r="J1" s="25" t="s">
        <v>400</v>
      </c>
      <c r="K1" s="25" t="s">
        <v>401</v>
      </c>
      <c r="L1" s="25" t="s">
        <v>402</v>
      </c>
      <c r="M1" s="25" t="s">
        <v>403</v>
      </c>
      <c r="N1" s="25" t="s">
        <v>406</v>
      </c>
      <c r="O1" s="26" t="s">
        <v>407</v>
      </c>
      <c r="P1" s="242" t="s">
        <v>2</v>
      </c>
      <c r="Q1" s="245" t="s">
        <v>21</v>
      </c>
      <c r="R1" s="242" t="s">
        <v>3</v>
      </c>
    </row>
    <row r="2" spans="1:18" s="2" customFormat="1" ht="57.75" customHeight="1" x14ac:dyDescent="0.2">
      <c r="A2" s="29" t="s">
        <v>22</v>
      </c>
      <c r="B2" s="28"/>
      <c r="C2" s="28"/>
      <c r="D2" s="31" t="s">
        <v>388</v>
      </c>
      <c r="E2" s="31" t="s">
        <v>389</v>
      </c>
      <c r="F2" s="31" t="s">
        <v>394</v>
      </c>
      <c r="G2" s="31" t="s">
        <v>396</v>
      </c>
      <c r="H2" s="24" t="s">
        <v>1</v>
      </c>
      <c r="I2" s="24" t="s">
        <v>0</v>
      </c>
      <c r="J2" s="24" t="s">
        <v>405</v>
      </c>
      <c r="K2" s="24" t="s">
        <v>643</v>
      </c>
      <c r="L2" s="24" t="s">
        <v>405</v>
      </c>
      <c r="M2" s="24" t="s">
        <v>404</v>
      </c>
      <c r="N2" s="39" t="s">
        <v>408</v>
      </c>
      <c r="O2" s="40" t="s">
        <v>232</v>
      </c>
      <c r="P2" s="243"/>
      <c r="Q2" s="246"/>
      <c r="R2" s="243"/>
    </row>
    <row r="3" spans="1:18" s="2" customFormat="1" ht="12.75" customHeight="1" x14ac:dyDescent="0.2">
      <c r="A3" s="34" t="s">
        <v>5</v>
      </c>
      <c r="B3" s="35" t="s">
        <v>31</v>
      </c>
      <c r="C3" s="36" t="s">
        <v>4</v>
      </c>
      <c r="D3" s="48">
        <v>1</v>
      </c>
      <c r="E3" s="48">
        <v>2</v>
      </c>
      <c r="F3" s="32">
        <v>3</v>
      </c>
      <c r="G3" s="32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33">
        <v>12</v>
      </c>
      <c r="P3" s="244"/>
      <c r="Q3" s="247"/>
      <c r="R3" s="244"/>
    </row>
    <row r="4" spans="1:18" ht="15" x14ac:dyDescent="0.25">
      <c r="A4" s="18" t="s">
        <v>29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8" x14ac:dyDescent="0.2">
      <c r="A5" s="6"/>
      <c r="B5" s="12"/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3">
        <f t="shared" ref="P5" si="0">SUM(F5:O5)</f>
        <v>0</v>
      </c>
      <c r="Q5" s="3"/>
      <c r="R5" s="3">
        <f t="shared" ref="R5" si="1">COUNT(F5:O5)</f>
        <v>0</v>
      </c>
    </row>
    <row r="6" spans="1:18" x14ac:dyDescent="0.2">
      <c r="A6" s="6"/>
      <c r="B6" s="12"/>
      <c r="C6" s="1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3">
        <f t="shared" ref="P6:P9" si="2">SUM(F6:O6)</f>
        <v>0</v>
      </c>
      <c r="Q6" s="3"/>
      <c r="R6" s="3">
        <f t="shared" ref="R6:R9" si="3">COUNT(F6:O6)</f>
        <v>0</v>
      </c>
    </row>
    <row r="7" spans="1:18" x14ac:dyDescent="0.2">
      <c r="A7" s="6"/>
      <c r="B7" s="12"/>
      <c r="C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3">
        <f t="shared" si="2"/>
        <v>0</v>
      </c>
      <c r="Q7" s="3"/>
      <c r="R7" s="3">
        <f t="shared" si="3"/>
        <v>0</v>
      </c>
    </row>
    <row r="8" spans="1:18" x14ac:dyDescent="0.2">
      <c r="A8" s="6"/>
      <c r="B8" s="12"/>
      <c r="C8" s="12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3">
        <f t="shared" si="2"/>
        <v>0</v>
      </c>
      <c r="Q8" s="3"/>
      <c r="R8" s="3">
        <f t="shared" si="3"/>
        <v>0</v>
      </c>
    </row>
    <row r="9" spans="1:18" x14ac:dyDescent="0.2">
      <c r="A9" s="6"/>
      <c r="B9" s="12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3">
        <f t="shared" si="2"/>
        <v>0</v>
      </c>
      <c r="Q9" s="3"/>
      <c r="R9" s="3">
        <f t="shared" si="3"/>
        <v>0</v>
      </c>
    </row>
    <row r="10" spans="1:18" s="4" customFormat="1" ht="15" x14ac:dyDescent="0.25">
      <c r="A10" s="19"/>
      <c r="B10" s="7"/>
      <c r="C10" s="7"/>
      <c r="D10" s="20"/>
      <c r="E10" s="20"/>
      <c r="F10" s="20"/>
      <c r="G10" s="7"/>
      <c r="H10" s="7"/>
      <c r="I10" s="7"/>
      <c r="J10" s="7"/>
      <c r="K10" s="7"/>
      <c r="L10"/>
      <c r="M10"/>
      <c r="N10"/>
      <c r="O10"/>
      <c r="P10"/>
    </row>
    <row r="11" spans="1:18" s="4" customFormat="1" ht="15" x14ac:dyDescent="0.25">
      <c r="A11" s="18" t="s">
        <v>30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18" x14ac:dyDescent="0.2">
      <c r="A12" s="6"/>
      <c r="B12" s="12"/>
      <c r="C12" s="12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3">
        <f t="shared" ref="P12" si="4">SUM(F12:O12)</f>
        <v>0</v>
      </c>
      <c r="Q12" s="3"/>
      <c r="R12" s="3">
        <f t="shared" ref="R12" si="5">COUNT(F12:O12)</f>
        <v>0</v>
      </c>
    </row>
    <row r="13" spans="1:18" x14ac:dyDescent="0.2">
      <c r="A13" s="6"/>
      <c r="B13" s="12"/>
      <c r="C13" s="1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3">
        <f t="shared" ref="P13:P14" si="6">SUM(F13:O13)</f>
        <v>0</v>
      </c>
      <c r="Q13" s="3"/>
      <c r="R13" s="3">
        <f t="shared" ref="R13:R14" si="7">COUNT(F13:O13)</f>
        <v>0</v>
      </c>
    </row>
    <row r="14" spans="1:18" x14ac:dyDescent="0.2">
      <c r="A14" s="6"/>
      <c r="B14" s="12"/>
      <c r="C14" s="1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3">
        <f t="shared" si="6"/>
        <v>0</v>
      </c>
      <c r="Q14" s="3"/>
      <c r="R14" s="3">
        <f t="shared" si="7"/>
        <v>0</v>
      </c>
    </row>
  </sheetData>
  <mergeCells count="3">
    <mergeCell ref="P1:P3"/>
    <mergeCell ref="Q1:Q3"/>
    <mergeCell ref="R1:R3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B09D5-B016-4D16-A51F-601012D1B39B}">
  <sheetPr>
    <pageSetUpPr fitToPage="1"/>
  </sheetPr>
  <dimension ref="A1:R18"/>
  <sheetViews>
    <sheetView showGridLines="0" workbookViewId="0">
      <selection activeCell="Q15" sqref="Q15"/>
    </sheetView>
  </sheetViews>
  <sheetFormatPr defaultRowHeight="11.25" x14ac:dyDescent="0.2"/>
  <cols>
    <col min="1" max="1" width="19.42578125" style="1" customWidth="1"/>
    <col min="2" max="16384" width="9.140625" style="1"/>
  </cols>
  <sheetData>
    <row r="1" spans="1:18" s="2" customFormat="1" ht="15" customHeight="1" x14ac:dyDescent="0.2">
      <c r="A1" s="27"/>
      <c r="B1" s="28"/>
      <c r="C1" s="28"/>
      <c r="D1" s="49">
        <v>44640</v>
      </c>
      <c r="E1" s="30" t="s">
        <v>393</v>
      </c>
      <c r="F1" s="30" t="s">
        <v>395</v>
      </c>
      <c r="G1" s="30" t="s">
        <v>397</v>
      </c>
      <c r="H1" s="25" t="s">
        <v>398</v>
      </c>
      <c r="I1" s="25" t="s">
        <v>399</v>
      </c>
      <c r="J1" s="25" t="s">
        <v>400</v>
      </c>
      <c r="K1" s="25" t="s">
        <v>401</v>
      </c>
      <c r="L1" s="25" t="s">
        <v>402</v>
      </c>
      <c r="M1" s="25" t="s">
        <v>403</v>
      </c>
      <c r="N1" s="25" t="s">
        <v>406</v>
      </c>
      <c r="O1" s="26" t="s">
        <v>407</v>
      </c>
      <c r="P1" s="242" t="s">
        <v>2</v>
      </c>
      <c r="Q1" s="245" t="s">
        <v>21</v>
      </c>
      <c r="R1" s="242" t="s">
        <v>3</v>
      </c>
    </row>
    <row r="2" spans="1:18" s="2" customFormat="1" ht="57.75" customHeight="1" x14ac:dyDescent="0.2">
      <c r="A2" s="29" t="s">
        <v>7</v>
      </c>
      <c r="B2" s="28"/>
      <c r="C2" s="28"/>
      <c r="D2" s="31" t="s">
        <v>388</v>
      </c>
      <c r="E2" s="31" t="s">
        <v>389</v>
      </c>
      <c r="F2" s="31" t="s">
        <v>394</v>
      </c>
      <c r="G2" s="31" t="s">
        <v>396</v>
      </c>
      <c r="H2" s="24" t="s">
        <v>1</v>
      </c>
      <c r="I2" s="24" t="s">
        <v>0</v>
      </c>
      <c r="J2" s="24" t="s">
        <v>405</v>
      </c>
      <c r="K2" s="24" t="s">
        <v>643</v>
      </c>
      <c r="L2" s="24" t="s">
        <v>405</v>
      </c>
      <c r="M2" s="24" t="s">
        <v>404</v>
      </c>
      <c r="N2" s="39" t="s">
        <v>408</v>
      </c>
      <c r="O2" s="40" t="s">
        <v>232</v>
      </c>
      <c r="P2" s="243"/>
      <c r="Q2" s="246"/>
      <c r="R2" s="243"/>
    </row>
    <row r="3" spans="1:18" s="2" customFormat="1" ht="12" x14ac:dyDescent="0.2">
      <c r="A3" s="34" t="s">
        <v>5</v>
      </c>
      <c r="B3" s="35" t="s">
        <v>31</v>
      </c>
      <c r="C3" s="36" t="s">
        <v>4</v>
      </c>
      <c r="D3" s="48">
        <v>1</v>
      </c>
      <c r="E3" s="48">
        <v>2</v>
      </c>
      <c r="F3" s="32">
        <v>3</v>
      </c>
      <c r="G3" s="32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33">
        <v>12</v>
      </c>
      <c r="P3" s="244"/>
      <c r="Q3" s="247"/>
      <c r="R3" s="244"/>
    </row>
    <row r="4" spans="1:18" ht="15" x14ac:dyDescent="0.25">
      <c r="A4" s="18" t="s">
        <v>29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8" x14ac:dyDescent="0.2">
      <c r="A5" s="86" t="s">
        <v>211</v>
      </c>
      <c r="B5" s="58" t="s">
        <v>32</v>
      </c>
      <c r="C5" s="12" t="s">
        <v>219</v>
      </c>
      <c r="D5" s="52">
        <v>3</v>
      </c>
      <c r="E5" s="52">
        <v>4</v>
      </c>
      <c r="F5" s="52">
        <v>2</v>
      </c>
      <c r="G5" s="52">
        <v>2</v>
      </c>
      <c r="H5" s="52"/>
      <c r="I5" s="52">
        <v>3</v>
      </c>
      <c r="J5" s="52" t="s">
        <v>411</v>
      </c>
      <c r="K5" s="52">
        <v>3</v>
      </c>
      <c r="L5" s="52">
        <v>2</v>
      </c>
      <c r="M5" s="52"/>
      <c r="N5" s="52">
        <v>1</v>
      </c>
      <c r="O5" s="52">
        <v>5</v>
      </c>
      <c r="P5" s="53">
        <f>SUM(D5:O5)</f>
        <v>25</v>
      </c>
      <c r="Q5" s="53">
        <f>+P5-N5-L5</f>
        <v>22</v>
      </c>
      <c r="R5" s="53">
        <f>COUNT(D5:O5)</f>
        <v>9</v>
      </c>
    </row>
    <row r="6" spans="1:18" x14ac:dyDescent="0.2">
      <c r="A6" s="11" t="s">
        <v>611</v>
      </c>
      <c r="B6" s="58" t="s">
        <v>32</v>
      </c>
      <c r="C6" s="12" t="s">
        <v>35</v>
      </c>
      <c r="D6" s="52"/>
      <c r="E6" s="52"/>
      <c r="F6" s="52"/>
      <c r="G6" s="52"/>
      <c r="H6" s="52"/>
      <c r="I6" s="52">
        <v>2</v>
      </c>
      <c r="J6" s="52"/>
      <c r="K6" s="52">
        <v>4</v>
      </c>
      <c r="L6" s="52">
        <v>6</v>
      </c>
      <c r="M6" s="52"/>
      <c r="N6" s="52"/>
      <c r="O6" s="52">
        <v>6</v>
      </c>
      <c r="P6" s="53">
        <f>SUM(D6:O6)</f>
        <v>18</v>
      </c>
      <c r="Q6" s="53"/>
      <c r="R6" s="53">
        <f>COUNT(D6:O6)</f>
        <v>4</v>
      </c>
    </row>
    <row r="7" spans="1:18" hidden="1" x14ac:dyDescent="0.2">
      <c r="A7" s="11" t="s">
        <v>34</v>
      </c>
      <c r="B7" s="58" t="s">
        <v>32</v>
      </c>
      <c r="C7" s="12" t="s">
        <v>36</v>
      </c>
      <c r="D7" s="52">
        <v>5</v>
      </c>
      <c r="E7" s="52"/>
      <c r="F7" s="52"/>
      <c r="G7" s="52"/>
      <c r="H7" s="52"/>
      <c r="I7" s="52">
        <v>4</v>
      </c>
      <c r="J7" s="52"/>
      <c r="K7" s="52"/>
      <c r="L7" s="52"/>
      <c r="M7" s="52"/>
      <c r="N7" s="52"/>
      <c r="O7" s="52"/>
      <c r="P7" s="53">
        <f>SUM(D7:O7)</f>
        <v>9</v>
      </c>
      <c r="Q7" s="53"/>
      <c r="R7" s="53">
        <f>COUNT(D7:O7)</f>
        <v>2</v>
      </c>
    </row>
    <row r="8" spans="1:18" x14ac:dyDescent="0.2">
      <c r="A8" s="11" t="s">
        <v>34</v>
      </c>
      <c r="B8" s="58" t="s">
        <v>32</v>
      </c>
      <c r="C8" s="12" t="s">
        <v>36</v>
      </c>
      <c r="D8" s="52">
        <v>5</v>
      </c>
      <c r="E8" s="52"/>
      <c r="F8" s="52"/>
      <c r="G8" s="52"/>
      <c r="H8" s="52"/>
      <c r="I8" s="52">
        <v>4</v>
      </c>
      <c r="J8" s="52"/>
      <c r="K8" s="52"/>
      <c r="L8" s="52"/>
      <c r="M8" s="52"/>
      <c r="N8" s="52"/>
      <c r="O8" s="52">
        <v>4</v>
      </c>
      <c r="P8" s="53">
        <f>SUM(D8:O8)</f>
        <v>13</v>
      </c>
      <c r="Q8" s="53"/>
      <c r="R8" s="53">
        <f>COUNT(D8:O8)</f>
        <v>3</v>
      </c>
    </row>
    <row r="9" spans="1:18" x14ac:dyDescent="0.2">
      <c r="A9" s="11" t="s">
        <v>610</v>
      </c>
      <c r="B9" s="58" t="s">
        <v>32</v>
      </c>
      <c r="C9" s="12" t="s">
        <v>609</v>
      </c>
      <c r="D9" s="52"/>
      <c r="E9" s="52"/>
      <c r="F9" s="52"/>
      <c r="G9" s="52"/>
      <c r="H9" s="52"/>
      <c r="I9" s="52">
        <v>1</v>
      </c>
      <c r="J9" s="52"/>
      <c r="K9" s="52"/>
      <c r="L9" s="52"/>
      <c r="M9" s="52">
        <v>1</v>
      </c>
      <c r="N9" s="52"/>
      <c r="O9" s="52" t="s">
        <v>411</v>
      </c>
      <c r="P9" s="53">
        <f>SUM(D9:O9)</f>
        <v>2</v>
      </c>
      <c r="Q9" s="53"/>
      <c r="R9" s="53">
        <f>COUNT(D9:O9)</f>
        <v>2</v>
      </c>
    </row>
    <row r="10" spans="1:18" customFormat="1" ht="15" x14ac:dyDescent="0.25">
      <c r="B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</row>
    <row r="11" spans="1:18" customFormat="1" ht="15" x14ac:dyDescent="0.25">
      <c r="B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</row>
    <row r="12" spans="1:18" s="4" customFormat="1" ht="15" x14ac:dyDescent="0.25">
      <c r="A12" s="18" t="s">
        <v>30</v>
      </c>
      <c r="B12" s="55"/>
      <c r="C12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9"/>
      <c r="Q12" s="59"/>
      <c r="R12" s="59"/>
    </row>
    <row r="13" spans="1:18" s="14" customFormat="1" x14ac:dyDescent="0.2">
      <c r="A13" s="86" t="s">
        <v>571</v>
      </c>
      <c r="B13" s="52" t="s">
        <v>32</v>
      </c>
      <c r="C13" s="12" t="s">
        <v>219</v>
      </c>
      <c r="D13" s="52"/>
      <c r="E13" s="52"/>
      <c r="F13" s="52"/>
      <c r="G13" s="52">
        <v>4</v>
      </c>
      <c r="H13" s="52"/>
      <c r="I13" s="52">
        <v>4</v>
      </c>
      <c r="J13" s="52">
        <v>4</v>
      </c>
      <c r="K13" s="52">
        <v>6</v>
      </c>
      <c r="L13" s="52">
        <v>5</v>
      </c>
      <c r="M13" s="52"/>
      <c r="N13" s="52">
        <v>2</v>
      </c>
      <c r="O13" s="52">
        <v>3</v>
      </c>
      <c r="P13" s="53">
        <f t="shared" ref="P13:P18" si="0">SUM(D13:O13)</f>
        <v>28</v>
      </c>
      <c r="Q13" s="53">
        <f>+P13</f>
        <v>28</v>
      </c>
      <c r="R13" s="53">
        <f t="shared" ref="R13:R18" si="1">COUNT(D13:O13)</f>
        <v>7</v>
      </c>
    </row>
    <row r="14" spans="1:18" x14ac:dyDescent="0.2">
      <c r="A14" s="12" t="s">
        <v>210</v>
      </c>
      <c r="B14" s="52" t="s">
        <v>32</v>
      </c>
      <c r="C14" s="12" t="s">
        <v>219</v>
      </c>
      <c r="D14" s="52">
        <v>4</v>
      </c>
      <c r="E14" s="52">
        <v>3</v>
      </c>
      <c r="F14" s="52">
        <v>3</v>
      </c>
      <c r="G14" s="52">
        <v>3</v>
      </c>
      <c r="H14" s="52"/>
      <c r="I14" s="52">
        <v>3</v>
      </c>
      <c r="J14" s="52">
        <v>3</v>
      </c>
      <c r="K14" s="52">
        <v>5</v>
      </c>
      <c r="L14" s="52">
        <v>3</v>
      </c>
      <c r="M14" s="52"/>
      <c r="N14" s="52">
        <v>3</v>
      </c>
      <c r="O14" s="52"/>
      <c r="P14" s="53">
        <f t="shared" si="0"/>
        <v>30</v>
      </c>
      <c r="Q14" s="53">
        <f>+P14-E14-F14</f>
        <v>24</v>
      </c>
      <c r="R14" s="53">
        <f t="shared" si="1"/>
        <v>9</v>
      </c>
    </row>
    <row r="15" spans="1:18" ht="11.25" customHeight="1" x14ac:dyDescent="0.2">
      <c r="A15" s="38" t="s">
        <v>163</v>
      </c>
      <c r="B15" s="52" t="s">
        <v>32</v>
      </c>
      <c r="C15" s="11" t="s">
        <v>594</v>
      </c>
      <c r="D15" s="52">
        <v>2</v>
      </c>
      <c r="E15" s="52" t="s">
        <v>460</v>
      </c>
      <c r="F15" s="52"/>
      <c r="G15" s="52">
        <v>1</v>
      </c>
      <c r="H15" s="52"/>
      <c r="I15" s="52">
        <v>2</v>
      </c>
      <c r="J15" s="52"/>
      <c r="K15" s="52">
        <v>2</v>
      </c>
      <c r="L15" s="52">
        <v>1</v>
      </c>
      <c r="M15" s="52"/>
      <c r="N15" s="52"/>
      <c r="O15" s="52">
        <v>2</v>
      </c>
      <c r="P15" s="53">
        <f t="shared" si="0"/>
        <v>10</v>
      </c>
      <c r="Q15" s="53">
        <f>+P15</f>
        <v>10</v>
      </c>
      <c r="R15" s="53">
        <f t="shared" si="1"/>
        <v>6</v>
      </c>
    </row>
    <row r="16" spans="1:18" customFormat="1" ht="11.25" customHeight="1" x14ac:dyDescent="0.25">
      <c r="A16" s="5" t="s">
        <v>727</v>
      </c>
      <c r="B16" s="67" t="s">
        <v>595</v>
      </c>
      <c r="C16" s="5"/>
      <c r="D16" s="67"/>
      <c r="E16" s="67"/>
      <c r="F16" s="67"/>
      <c r="G16" s="67"/>
      <c r="H16" s="67"/>
      <c r="I16" s="67"/>
      <c r="J16" s="67"/>
      <c r="K16" s="67"/>
      <c r="L16" s="67">
        <v>7</v>
      </c>
      <c r="M16" s="67"/>
      <c r="N16" s="67"/>
      <c r="O16" s="67"/>
      <c r="P16" s="68">
        <f t="shared" si="0"/>
        <v>7</v>
      </c>
      <c r="Q16" s="68"/>
      <c r="R16" s="68">
        <f t="shared" si="1"/>
        <v>1</v>
      </c>
    </row>
    <row r="17" spans="1:18" x14ac:dyDescent="0.2">
      <c r="A17" s="5" t="s">
        <v>728</v>
      </c>
      <c r="B17" s="67" t="s">
        <v>595</v>
      </c>
      <c r="C17" s="5"/>
      <c r="D17" s="67"/>
      <c r="E17" s="67"/>
      <c r="F17" s="67"/>
      <c r="G17" s="67"/>
      <c r="H17" s="67"/>
      <c r="I17" s="67"/>
      <c r="J17" s="67"/>
      <c r="K17" s="67"/>
      <c r="L17" s="67">
        <v>4</v>
      </c>
      <c r="M17" s="67"/>
      <c r="N17" s="67"/>
      <c r="O17" s="67"/>
      <c r="P17" s="68">
        <f t="shared" si="0"/>
        <v>4</v>
      </c>
      <c r="Q17" s="68"/>
      <c r="R17" s="68">
        <f t="shared" si="1"/>
        <v>1</v>
      </c>
    </row>
    <row r="18" spans="1:18" x14ac:dyDescent="0.2">
      <c r="A18" s="11" t="s">
        <v>357</v>
      </c>
      <c r="B18" s="52" t="s">
        <v>32</v>
      </c>
      <c r="C18" s="12" t="s">
        <v>219</v>
      </c>
      <c r="D18" s="52" t="s">
        <v>411</v>
      </c>
      <c r="E18" s="52" t="s">
        <v>411</v>
      </c>
      <c r="F18" s="52" t="s">
        <v>411</v>
      </c>
      <c r="G18" s="52"/>
      <c r="H18" s="52"/>
      <c r="I18" s="52">
        <v>1</v>
      </c>
      <c r="J18" s="52" t="s">
        <v>411</v>
      </c>
      <c r="K18" s="52" t="s">
        <v>411</v>
      </c>
      <c r="L18" s="52"/>
      <c r="M18" s="52"/>
      <c r="N18" s="52"/>
      <c r="O18" s="52"/>
      <c r="P18" s="53">
        <f t="shared" si="0"/>
        <v>1</v>
      </c>
      <c r="Q18" s="53"/>
      <c r="R18" s="53">
        <f t="shared" si="1"/>
        <v>1</v>
      </c>
    </row>
  </sheetData>
  <sortState xmlns:xlrd2="http://schemas.microsoft.com/office/spreadsheetml/2017/richdata2" ref="A13:R18">
    <sortCondition descending="1" ref="Q13:Q18"/>
    <sortCondition descending="1" ref="P13:P18"/>
  </sortState>
  <mergeCells count="3">
    <mergeCell ref="P1:P3"/>
    <mergeCell ref="Q1:Q3"/>
    <mergeCell ref="R1:R3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60FE6-C5C0-4F05-AC2C-00CAB3D0AE06}">
  <sheetPr>
    <pageSetUpPr fitToPage="1"/>
  </sheetPr>
  <dimension ref="A1:R44"/>
  <sheetViews>
    <sheetView showGridLines="0" topLeftCell="A2" workbookViewId="0">
      <selection activeCell="A28" sqref="A28"/>
    </sheetView>
  </sheetViews>
  <sheetFormatPr defaultRowHeight="11.25" x14ac:dyDescent="0.2"/>
  <cols>
    <col min="1" max="1" width="21.85546875" style="1" customWidth="1"/>
    <col min="2" max="2" width="6.5703125" style="1" customWidth="1"/>
    <col min="3" max="16384" width="9.140625" style="1"/>
  </cols>
  <sheetData>
    <row r="1" spans="1:18" s="2" customFormat="1" ht="15" customHeight="1" x14ac:dyDescent="0.2">
      <c r="A1" s="27"/>
      <c r="B1" s="28"/>
      <c r="C1" s="28"/>
      <c r="D1" s="49">
        <v>44640</v>
      </c>
      <c r="E1" s="30" t="s">
        <v>393</v>
      </c>
      <c r="F1" s="30" t="s">
        <v>395</v>
      </c>
      <c r="G1" s="30" t="s">
        <v>397</v>
      </c>
      <c r="H1" s="25" t="s">
        <v>398</v>
      </c>
      <c r="I1" s="25" t="s">
        <v>399</v>
      </c>
      <c r="J1" s="25" t="s">
        <v>400</v>
      </c>
      <c r="K1" s="25" t="s">
        <v>401</v>
      </c>
      <c r="L1" s="25" t="s">
        <v>402</v>
      </c>
      <c r="M1" s="25" t="s">
        <v>403</v>
      </c>
      <c r="N1" s="25" t="s">
        <v>406</v>
      </c>
      <c r="O1" s="26" t="s">
        <v>407</v>
      </c>
      <c r="P1" s="242" t="s">
        <v>2</v>
      </c>
      <c r="Q1" s="245" t="s">
        <v>21</v>
      </c>
      <c r="R1" s="242" t="s">
        <v>3</v>
      </c>
    </row>
    <row r="2" spans="1:18" s="2" customFormat="1" ht="57.75" customHeight="1" x14ac:dyDescent="0.2">
      <c r="A2" s="29" t="s">
        <v>8</v>
      </c>
      <c r="B2" s="28"/>
      <c r="C2" s="28"/>
      <c r="D2" s="31" t="s">
        <v>388</v>
      </c>
      <c r="E2" s="31" t="s">
        <v>389</v>
      </c>
      <c r="F2" s="31" t="s">
        <v>394</v>
      </c>
      <c r="G2" s="31" t="s">
        <v>396</v>
      </c>
      <c r="H2" s="24" t="s">
        <v>1</v>
      </c>
      <c r="I2" s="24" t="s">
        <v>0</v>
      </c>
      <c r="J2" s="24" t="s">
        <v>405</v>
      </c>
      <c r="K2" s="24" t="s">
        <v>643</v>
      </c>
      <c r="L2" s="24" t="s">
        <v>405</v>
      </c>
      <c r="M2" s="24" t="s">
        <v>404</v>
      </c>
      <c r="N2" s="39" t="s">
        <v>408</v>
      </c>
      <c r="O2" s="40" t="s">
        <v>232</v>
      </c>
      <c r="P2" s="243"/>
      <c r="Q2" s="246"/>
      <c r="R2" s="243"/>
    </row>
    <row r="3" spans="1:18" s="2" customFormat="1" ht="12" x14ac:dyDescent="0.2">
      <c r="A3" s="34" t="s">
        <v>5</v>
      </c>
      <c r="B3" s="35" t="s">
        <v>31</v>
      </c>
      <c r="C3" s="36" t="s">
        <v>4</v>
      </c>
      <c r="D3" s="48">
        <v>1</v>
      </c>
      <c r="E3" s="48">
        <v>2</v>
      </c>
      <c r="F3" s="32">
        <v>3</v>
      </c>
      <c r="G3" s="32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33">
        <v>12</v>
      </c>
      <c r="P3" s="244"/>
      <c r="Q3" s="247"/>
      <c r="R3" s="244"/>
    </row>
    <row r="4" spans="1:18" ht="15" x14ac:dyDescent="0.25">
      <c r="A4" s="18" t="s">
        <v>29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8" x14ac:dyDescent="0.2">
      <c r="A5" s="86" t="s">
        <v>299</v>
      </c>
      <c r="B5" s="58" t="s">
        <v>32</v>
      </c>
      <c r="C5" s="12" t="s">
        <v>44</v>
      </c>
      <c r="D5" s="52">
        <v>2</v>
      </c>
      <c r="E5" s="52"/>
      <c r="F5" s="52"/>
      <c r="G5" s="52"/>
      <c r="H5" s="52"/>
      <c r="I5" s="52">
        <v>4</v>
      </c>
      <c r="J5" s="52"/>
      <c r="K5" s="52">
        <v>5</v>
      </c>
      <c r="L5" s="52">
        <v>3</v>
      </c>
      <c r="M5" s="52"/>
      <c r="N5" s="52">
        <v>6</v>
      </c>
      <c r="O5" s="52">
        <v>2</v>
      </c>
      <c r="P5" s="53">
        <f t="shared" ref="P5:P25" si="0">SUM(D5:O5)</f>
        <v>22</v>
      </c>
      <c r="Q5" s="53">
        <f>+P5</f>
        <v>22</v>
      </c>
      <c r="R5" s="53">
        <f t="shared" ref="R5:R25" si="1">COUNT(D5:O5)</f>
        <v>6</v>
      </c>
    </row>
    <row r="6" spans="1:18" x14ac:dyDescent="0.2">
      <c r="A6" s="11" t="s">
        <v>296</v>
      </c>
      <c r="B6" s="58" t="s">
        <v>32</v>
      </c>
      <c r="C6" s="12" t="s">
        <v>297</v>
      </c>
      <c r="D6" s="52">
        <v>3</v>
      </c>
      <c r="E6" s="52">
        <v>3</v>
      </c>
      <c r="F6" s="52">
        <v>1</v>
      </c>
      <c r="G6" s="52"/>
      <c r="H6" s="52">
        <v>2</v>
      </c>
      <c r="I6" s="52">
        <v>2</v>
      </c>
      <c r="J6" s="52"/>
      <c r="K6" s="52"/>
      <c r="L6" s="52"/>
      <c r="M6" s="52"/>
      <c r="N6" s="52">
        <v>3</v>
      </c>
      <c r="O6" s="52">
        <v>6</v>
      </c>
      <c r="P6" s="53">
        <f t="shared" si="0"/>
        <v>20</v>
      </c>
      <c r="Q6" s="53">
        <f>+P6</f>
        <v>20</v>
      </c>
      <c r="R6" s="53">
        <f t="shared" si="1"/>
        <v>7</v>
      </c>
    </row>
    <row r="7" spans="1:18" x14ac:dyDescent="0.2">
      <c r="A7" s="11" t="s">
        <v>612</v>
      </c>
      <c r="B7" s="58"/>
      <c r="C7" s="12"/>
      <c r="D7" s="52"/>
      <c r="E7" s="52"/>
      <c r="F7" s="52"/>
      <c r="G7" s="52"/>
      <c r="H7" s="52"/>
      <c r="I7" s="52">
        <v>5</v>
      </c>
      <c r="J7" s="52"/>
      <c r="K7" s="52">
        <v>4</v>
      </c>
      <c r="L7" s="52"/>
      <c r="M7" s="52"/>
      <c r="N7" s="52"/>
      <c r="O7" s="52">
        <v>3</v>
      </c>
      <c r="P7" s="53">
        <f t="shared" si="0"/>
        <v>12</v>
      </c>
      <c r="Q7" s="53"/>
      <c r="R7" s="53">
        <f t="shared" si="1"/>
        <v>3</v>
      </c>
    </row>
    <row r="8" spans="1:18" s="8" customFormat="1" x14ac:dyDescent="0.2">
      <c r="A8" s="11" t="s">
        <v>464</v>
      </c>
      <c r="B8" s="58" t="s">
        <v>32</v>
      </c>
      <c r="C8" s="12" t="s">
        <v>463</v>
      </c>
      <c r="D8" s="52">
        <v>5</v>
      </c>
      <c r="E8" s="52">
        <v>2</v>
      </c>
      <c r="F8" s="52"/>
      <c r="G8" s="52">
        <v>2</v>
      </c>
      <c r="H8" s="52"/>
      <c r="I8" s="52"/>
      <c r="J8" s="52"/>
      <c r="K8" s="52" t="s">
        <v>411</v>
      </c>
      <c r="L8" s="52"/>
      <c r="M8" s="52"/>
      <c r="N8" s="52">
        <v>2</v>
      </c>
      <c r="O8" s="52"/>
      <c r="P8" s="53">
        <f t="shared" si="0"/>
        <v>11</v>
      </c>
      <c r="Q8" s="53"/>
      <c r="R8" s="53">
        <f t="shared" si="1"/>
        <v>4</v>
      </c>
    </row>
    <row r="9" spans="1:18" x14ac:dyDescent="0.2">
      <c r="A9" s="15" t="s">
        <v>572</v>
      </c>
      <c r="B9" s="54" t="s">
        <v>595</v>
      </c>
      <c r="C9" s="15"/>
      <c r="D9" s="54"/>
      <c r="E9" s="54"/>
      <c r="F9" s="54"/>
      <c r="G9" s="54">
        <v>4</v>
      </c>
      <c r="H9" s="54"/>
      <c r="I9" s="54">
        <v>3</v>
      </c>
      <c r="J9" s="54"/>
      <c r="K9" s="54" t="s">
        <v>460</v>
      </c>
      <c r="L9" s="54"/>
      <c r="M9" s="54"/>
      <c r="N9" s="54"/>
      <c r="O9" s="54">
        <v>4</v>
      </c>
      <c r="P9" s="68">
        <f t="shared" si="0"/>
        <v>11</v>
      </c>
      <c r="Q9" s="68"/>
      <c r="R9" s="68">
        <f t="shared" si="1"/>
        <v>3</v>
      </c>
    </row>
    <row r="10" spans="1:18" x14ac:dyDescent="0.2">
      <c r="A10" s="11" t="s">
        <v>412</v>
      </c>
      <c r="B10" s="58" t="s">
        <v>32</v>
      </c>
      <c r="C10" s="12" t="s">
        <v>490</v>
      </c>
      <c r="D10" s="52">
        <v>4</v>
      </c>
      <c r="E10" s="52"/>
      <c r="F10" s="52">
        <v>2</v>
      </c>
      <c r="G10" s="52"/>
      <c r="H10" s="52">
        <v>1</v>
      </c>
      <c r="I10" s="52"/>
      <c r="J10" s="52"/>
      <c r="K10" s="52"/>
      <c r="L10" s="52"/>
      <c r="M10" s="52"/>
      <c r="N10" s="52"/>
      <c r="O10" s="52"/>
      <c r="P10" s="53">
        <f t="shared" si="0"/>
        <v>7</v>
      </c>
      <c r="Q10" s="53"/>
      <c r="R10" s="53">
        <f t="shared" si="1"/>
        <v>3</v>
      </c>
    </row>
    <row r="11" spans="1:18" s="8" customFormat="1" hidden="1" x14ac:dyDescent="0.2">
      <c r="A11" s="11" t="s">
        <v>37</v>
      </c>
      <c r="B11" s="58" t="s">
        <v>32</v>
      </c>
      <c r="C11" s="12" t="s">
        <v>41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3">
        <f t="shared" si="0"/>
        <v>0</v>
      </c>
      <c r="Q11" s="53"/>
      <c r="R11" s="53">
        <f t="shared" si="1"/>
        <v>0</v>
      </c>
    </row>
    <row r="12" spans="1:18" s="8" customFormat="1" hidden="1" x14ac:dyDescent="0.2">
      <c r="A12" s="12" t="s">
        <v>238</v>
      </c>
      <c r="B12" s="58" t="s">
        <v>32</v>
      </c>
      <c r="C12" s="12" t="s">
        <v>295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3">
        <f t="shared" si="0"/>
        <v>0</v>
      </c>
      <c r="Q12" s="53"/>
      <c r="R12" s="53">
        <f t="shared" si="1"/>
        <v>0</v>
      </c>
    </row>
    <row r="13" spans="1:18" hidden="1" x14ac:dyDescent="0.2">
      <c r="A13" s="11" t="s">
        <v>269</v>
      </c>
      <c r="B13" s="58" t="s">
        <v>32</v>
      </c>
      <c r="C13" s="12" t="s">
        <v>270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3">
        <f t="shared" si="0"/>
        <v>0</v>
      </c>
      <c r="Q13" s="53"/>
      <c r="R13" s="53">
        <f t="shared" si="1"/>
        <v>0</v>
      </c>
    </row>
    <row r="14" spans="1:18" hidden="1" x14ac:dyDescent="0.2">
      <c r="A14" s="11" t="s">
        <v>39</v>
      </c>
      <c r="B14" s="58" t="s">
        <v>32</v>
      </c>
      <c r="C14" s="12" t="s">
        <v>43</v>
      </c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3">
        <f t="shared" si="0"/>
        <v>0</v>
      </c>
      <c r="Q14" s="53"/>
      <c r="R14" s="53">
        <f t="shared" si="1"/>
        <v>0</v>
      </c>
    </row>
    <row r="15" spans="1:18" hidden="1" x14ac:dyDescent="0.2">
      <c r="A15" s="12" t="s">
        <v>138</v>
      </c>
      <c r="B15" s="58" t="s">
        <v>32</v>
      </c>
      <c r="C15" s="12" t="s">
        <v>152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3">
        <f t="shared" si="0"/>
        <v>0</v>
      </c>
      <c r="Q15" s="53"/>
      <c r="R15" s="53">
        <f t="shared" si="1"/>
        <v>0</v>
      </c>
    </row>
    <row r="16" spans="1:18" hidden="1" x14ac:dyDescent="0.2">
      <c r="A16" s="11" t="s">
        <v>38</v>
      </c>
      <c r="B16" s="58" t="s">
        <v>32</v>
      </c>
      <c r="C16" s="12" t="s">
        <v>42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3">
        <f t="shared" si="0"/>
        <v>0</v>
      </c>
      <c r="Q16" s="53"/>
      <c r="R16" s="53">
        <f t="shared" si="1"/>
        <v>0</v>
      </c>
    </row>
    <row r="17" spans="1:18" hidden="1" x14ac:dyDescent="0.2">
      <c r="A17" s="11" t="s">
        <v>300</v>
      </c>
      <c r="B17" s="58" t="s">
        <v>32</v>
      </c>
      <c r="C17" s="12" t="s">
        <v>334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3">
        <f t="shared" si="0"/>
        <v>0</v>
      </c>
      <c r="Q17" s="53"/>
      <c r="R17" s="53">
        <f t="shared" si="1"/>
        <v>0</v>
      </c>
    </row>
    <row r="18" spans="1:18" x14ac:dyDescent="0.2">
      <c r="A18" s="77" t="s">
        <v>712</v>
      </c>
      <c r="B18" s="58" t="s">
        <v>32</v>
      </c>
      <c r="C18" s="12" t="s">
        <v>376</v>
      </c>
      <c r="D18" s="52"/>
      <c r="E18" s="52"/>
      <c r="F18" s="52"/>
      <c r="G18" s="58"/>
      <c r="H18" s="58"/>
      <c r="I18" s="58"/>
      <c r="J18" s="58"/>
      <c r="K18" s="58"/>
      <c r="L18" s="61">
        <v>1</v>
      </c>
      <c r="M18" s="61"/>
      <c r="N18" s="61">
        <v>4</v>
      </c>
      <c r="O18" s="61"/>
      <c r="P18" s="53">
        <f t="shared" si="0"/>
        <v>5</v>
      </c>
      <c r="Q18" s="53"/>
      <c r="R18" s="53">
        <f t="shared" si="1"/>
        <v>2</v>
      </c>
    </row>
    <row r="19" spans="1:18" x14ac:dyDescent="0.2">
      <c r="A19" s="77" t="s">
        <v>750</v>
      </c>
      <c r="B19" s="58" t="s">
        <v>356</v>
      </c>
      <c r="C19" s="12"/>
      <c r="D19" s="52"/>
      <c r="E19" s="52"/>
      <c r="F19" s="52"/>
      <c r="G19" s="58"/>
      <c r="H19" s="58"/>
      <c r="I19" s="58"/>
      <c r="J19" s="58"/>
      <c r="K19" s="58"/>
      <c r="L19" s="61"/>
      <c r="M19" s="61"/>
      <c r="N19" s="61"/>
      <c r="O19" s="61">
        <v>5</v>
      </c>
      <c r="P19" s="68">
        <f t="shared" si="0"/>
        <v>5</v>
      </c>
      <c r="Q19" s="68"/>
      <c r="R19" s="68">
        <f t="shared" si="1"/>
        <v>1</v>
      </c>
    </row>
    <row r="20" spans="1:18" x14ac:dyDescent="0.2">
      <c r="A20" s="11" t="s">
        <v>37</v>
      </c>
      <c r="B20" s="58" t="s">
        <v>32</v>
      </c>
      <c r="C20" s="12" t="s">
        <v>41</v>
      </c>
      <c r="D20" s="52"/>
      <c r="E20" s="52"/>
      <c r="F20" s="52"/>
      <c r="G20" s="52">
        <v>3</v>
      </c>
      <c r="H20" s="52"/>
      <c r="I20" s="52"/>
      <c r="J20" s="52"/>
      <c r="K20" s="52"/>
      <c r="L20" s="52"/>
      <c r="M20" s="52"/>
      <c r="N20" s="52"/>
      <c r="O20" s="52">
        <v>1</v>
      </c>
      <c r="P20" s="53">
        <f t="shared" si="0"/>
        <v>4</v>
      </c>
      <c r="Q20" s="53"/>
      <c r="R20" s="53">
        <f t="shared" si="1"/>
        <v>2</v>
      </c>
    </row>
    <row r="21" spans="1:18" x14ac:dyDescent="0.2">
      <c r="A21" s="77" t="s">
        <v>692</v>
      </c>
      <c r="B21" s="58" t="s">
        <v>32</v>
      </c>
      <c r="C21" s="12" t="s">
        <v>693</v>
      </c>
      <c r="D21" s="52"/>
      <c r="E21" s="52"/>
      <c r="F21" s="52"/>
      <c r="G21" s="58"/>
      <c r="H21" s="58"/>
      <c r="I21" s="58"/>
      <c r="J21" s="58"/>
      <c r="K21" s="58">
        <v>3</v>
      </c>
      <c r="L21" s="61"/>
      <c r="M21" s="61"/>
      <c r="N21" s="61"/>
      <c r="O21" s="61"/>
      <c r="P21" s="53">
        <f t="shared" si="0"/>
        <v>3</v>
      </c>
      <c r="Q21" s="53"/>
      <c r="R21" s="53">
        <f t="shared" si="1"/>
        <v>1</v>
      </c>
    </row>
    <row r="22" spans="1:18" s="4" customFormat="1" ht="13.5" customHeight="1" x14ac:dyDescent="0.2">
      <c r="A22" s="11" t="s">
        <v>573</v>
      </c>
      <c r="B22" s="58" t="s">
        <v>32</v>
      </c>
      <c r="C22" s="12" t="s">
        <v>270</v>
      </c>
      <c r="D22" s="52"/>
      <c r="E22" s="52"/>
      <c r="F22" s="52"/>
      <c r="G22" s="52">
        <v>1</v>
      </c>
      <c r="H22" s="52"/>
      <c r="I22" s="52"/>
      <c r="J22" s="52"/>
      <c r="K22" s="52"/>
      <c r="L22" s="52"/>
      <c r="M22" s="52"/>
      <c r="N22" s="52">
        <v>1</v>
      </c>
      <c r="O22" s="52"/>
      <c r="P22" s="53">
        <f t="shared" si="0"/>
        <v>2</v>
      </c>
      <c r="Q22" s="53"/>
      <c r="R22" s="53">
        <f t="shared" si="1"/>
        <v>2</v>
      </c>
    </row>
    <row r="23" spans="1:18" s="4" customFormat="1" ht="13.5" customHeight="1" x14ac:dyDescent="0.2">
      <c r="A23" s="11" t="s">
        <v>382</v>
      </c>
      <c r="B23" s="58" t="s">
        <v>32</v>
      </c>
      <c r="C23" s="12" t="s">
        <v>152</v>
      </c>
      <c r="D23" s="52"/>
      <c r="E23" s="52">
        <v>1</v>
      </c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3">
        <f t="shared" si="0"/>
        <v>1</v>
      </c>
      <c r="Q23" s="53"/>
      <c r="R23" s="53">
        <f t="shared" si="1"/>
        <v>1</v>
      </c>
    </row>
    <row r="24" spans="1:18" s="4" customFormat="1" ht="13.5" customHeight="1" x14ac:dyDescent="0.2">
      <c r="A24" s="11" t="s">
        <v>413</v>
      </c>
      <c r="B24" s="58" t="s">
        <v>32</v>
      </c>
      <c r="C24" s="12" t="s">
        <v>489</v>
      </c>
      <c r="D24" s="52">
        <v>1</v>
      </c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3">
        <f t="shared" si="0"/>
        <v>1</v>
      </c>
      <c r="Q24" s="53"/>
      <c r="R24" s="53">
        <f t="shared" si="1"/>
        <v>1</v>
      </c>
    </row>
    <row r="25" spans="1:18" s="4" customFormat="1" ht="13.5" customHeight="1" x14ac:dyDescent="0.2">
      <c r="A25" s="77" t="s">
        <v>613</v>
      </c>
      <c r="B25" s="58"/>
      <c r="C25" s="12"/>
      <c r="D25" s="52"/>
      <c r="E25" s="52"/>
      <c r="F25" s="52"/>
      <c r="G25" s="58"/>
      <c r="H25" s="58"/>
      <c r="I25" s="58" t="s">
        <v>614</v>
      </c>
      <c r="J25" s="58"/>
      <c r="K25" s="58"/>
      <c r="L25" s="61"/>
      <c r="M25" s="61"/>
      <c r="N25" s="61"/>
      <c r="O25" s="61"/>
      <c r="P25" s="53">
        <f t="shared" si="0"/>
        <v>0</v>
      </c>
      <c r="Q25" s="53"/>
      <c r="R25" s="53">
        <f t="shared" si="1"/>
        <v>0</v>
      </c>
    </row>
    <row r="26" spans="1:18" s="4" customFormat="1" ht="13.5" customHeight="1" x14ac:dyDescent="0.25">
      <c r="A26" s="74"/>
      <c r="B26" s="7"/>
      <c r="C26" s="7"/>
      <c r="D26" s="20"/>
      <c r="E26" s="20"/>
      <c r="F26" s="20"/>
      <c r="G26" s="56"/>
      <c r="H26" s="7"/>
      <c r="I26" s="7"/>
      <c r="J26" s="7"/>
      <c r="K26" s="7"/>
      <c r="L26"/>
      <c r="M26"/>
      <c r="N26"/>
      <c r="O26"/>
      <c r="P26"/>
    </row>
    <row r="27" spans="1:18" s="4" customFormat="1" ht="15" x14ac:dyDescent="0.25">
      <c r="A27" s="18" t="s">
        <v>30</v>
      </c>
      <c r="B27"/>
      <c r="C27"/>
      <c r="D27"/>
      <c r="E27"/>
      <c r="F27"/>
      <c r="G27" s="55"/>
      <c r="H27"/>
      <c r="I27"/>
      <c r="J27"/>
      <c r="K27"/>
      <c r="L27"/>
      <c r="M27"/>
      <c r="N27"/>
      <c r="O27"/>
    </row>
    <row r="28" spans="1:18" x14ac:dyDescent="0.2">
      <c r="A28" s="86" t="s">
        <v>414</v>
      </c>
      <c r="B28" s="58" t="s">
        <v>32</v>
      </c>
      <c r="C28" s="12" t="s">
        <v>185</v>
      </c>
      <c r="D28" s="52">
        <v>4</v>
      </c>
      <c r="E28" s="52">
        <v>7</v>
      </c>
      <c r="F28" s="52">
        <v>4</v>
      </c>
      <c r="G28" s="52">
        <v>6</v>
      </c>
      <c r="H28" s="52">
        <v>4</v>
      </c>
      <c r="I28" s="52"/>
      <c r="J28" s="52"/>
      <c r="K28" s="52"/>
      <c r="L28" s="52"/>
      <c r="M28" s="52"/>
      <c r="N28" s="52">
        <v>5</v>
      </c>
      <c r="O28" s="52"/>
      <c r="P28" s="53">
        <f t="shared" ref="P28:P44" si="2">SUM(D28:O28)</f>
        <v>30</v>
      </c>
      <c r="Q28" s="53">
        <f>+P28</f>
        <v>30</v>
      </c>
      <c r="R28" s="53">
        <f t="shared" ref="R28:R44" si="3">COUNT(D28:O28)</f>
        <v>6</v>
      </c>
    </row>
    <row r="29" spans="1:18" x14ac:dyDescent="0.2">
      <c r="A29" s="22" t="s">
        <v>288</v>
      </c>
      <c r="B29" s="58" t="s">
        <v>32</v>
      </c>
      <c r="C29" s="22" t="s">
        <v>301</v>
      </c>
      <c r="D29" s="52">
        <v>2</v>
      </c>
      <c r="E29" s="52"/>
      <c r="F29" s="52"/>
      <c r="G29" s="52">
        <v>7</v>
      </c>
      <c r="H29" s="52">
        <v>3</v>
      </c>
      <c r="I29" s="52">
        <v>2</v>
      </c>
      <c r="J29" s="52">
        <v>1</v>
      </c>
      <c r="K29" s="52"/>
      <c r="L29" s="52"/>
      <c r="M29" s="52"/>
      <c r="N29" s="52"/>
      <c r="O29" s="52"/>
      <c r="P29" s="53">
        <f t="shared" si="2"/>
        <v>15</v>
      </c>
      <c r="Q29" s="53">
        <f>+P29</f>
        <v>15</v>
      </c>
      <c r="R29" s="53">
        <f t="shared" si="3"/>
        <v>5</v>
      </c>
    </row>
    <row r="30" spans="1:18" x14ac:dyDescent="0.2">
      <c r="A30" s="12" t="s">
        <v>358</v>
      </c>
      <c r="B30" s="58" t="s">
        <v>32</v>
      </c>
      <c r="C30" s="22" t="s">
        <v>360</v>
      </c>
      <c r="D30" s="52"/>
      <c r="E30" s="52">
        <v>5</v>
      </c>
      <c r="F30" s="52"/>
      <c r="G30" s="52">
        <v>3</v>
      </c>
      <c r="H30" s="52"/>
      <c r="I30" s="52" t="s">
        <v>411</v>
      </c>
      <c r="J30" s="52"/>
      <c r="K30" s="52">
        <v>3</v>
      </c>
      <c r="L30" s="52"/>
      <c r="M30" s="52">
        <v>1</v>
      </c>
      <c r="N30" s="52"/>
      <c r="O30" s="52">
        <v>1</v>
      </c>
      <c r="P30" s="53">
        <f t="shared" si="2"/>
        <v>13</v>
      </c>
      <c r="Q30" s="53">
        <f>+P30</f>
        <v>13</v>
      </c>
      <c r="R30" s="53">
        <f t="shared" si="3"/>
        <v>5</v>
      </c>
    </row>
    <row r="31" spans="1:18" x14ac:dyDescent="0.2">
      <c r="A31" s="22" t="s">
        <v>689</v>
      </c>
      <c r="B31" s="58" t="s">
        <v>32</v>
      </c>
      <c r="C31" s="22" t="s">
        <v>690</v>
      </c>
      <c r="D31" s="52">
        <v>1</v>
      </c>
      <c r="E31" s="52"/>
      <c r="F31" s="52"/>
      <c r="G31" s="52"/>
      <c r="H31" s="52"/>
      <c r="I31" s="52"/>
      <c r="J31" s="52"/>
      <c r="K31" s="52">
        <v>5</v>
      </c>
      <c r="L31" s="52"/>
      <c r="M31" s="52">
        <v>2</v>
      </c>
      <c r="N31" s="52"/>
      <c r="O31" s="52">
        <v>4</v>
      </c>
      <c r="P31" s="53">
        <f t="shared" si="2"/>
        <v>12</v>
      </c>
      <c r="Q31" s="53"/>
      <c r="R31" s="53">
        <f t="shared" si="3"/>
        <v>4</v>
      </c>
    </row>
    <row r="32" spans="1:18" x14ac:dyDescent="0.2">
      <c r="A32" s="22" t="s">
        <v>298</v>
      </c>
      <c r="B32" s="58" t="s">
        <v>32</v>
      </c>
      <c r="C32" s="22" t="s">
        <v>64</v>
      </c>
      <c r="D32" s="52">
        <v>3</v>
      </c>
      <c r="E32" s="52">
        <v>6</v>
      </c>
      <c r="F32" s="52"/>
      <c r="G32" s="52"/>
      <c r="H32" s="52"/>
      <c r="I32" s="52"/>
      <c r="J32" s="52"/>
      <c r="K32" s="52">
        <v>1</v>
      </c>
      <c r="L32" s="52"/>
      <c r="M32" s="52"/>
      <c r="N32" s="52"/>
      <c r="O32" s="52"/>
      <c r="P32" s="53">
        <f t="shared" si="2"/>
        <v>10</v>
      </c>
      <c r="Q32" s="53"/>
      <c r="R32" s="53">
        <f t="shared" si="3"/>
        <v>3</v>
      </c>
    </row>
    <row r="33" spans="1:18" s="8" customFormat="1" ht="12" customHeight="1" x14ac:dyDescent="0.2">
      <c r="A33" s="22" t="s">
        <v>691</v>
      </c>
      <c r="B33" s="58" t="s">
        <v>32</v>
      </c>
      <c r="C33" s="22" t="s">
        <v>690</v>
      </c>
      <c r="D33" s="22"/>
      <c r="E33" s="22"/>
      <c r="F33" s="22"/>
      <c r="G33" s="22"/>
      <c r="H33" s="22"/>
      <c r="I33" s="22"/>
      <c r="J33" s="22"/>
      <c r="K33" s="61">
        <v>4</v>
      </c>
      <c r="L33" s="61"/>
      <c r="M33" s="61">
        <v>3</v>
      </c>
      <c r="N33" s="61"/>
      <c r="O33" s="61">
        <v>3</v>
      </c>
      <c r="P33" s="53">
        <f t="shared" si="2"/>
        <v>10</v>
      </c>
      <c r="Q33" s="53"/>
      <c r="R33" s="53">
        <f t="shared" si="3"/>
        <v>3</v>
      </c>
    </row>
    <row r="34" spans="1:18" ht="11.25" customHeight="1" x14ac:dyDescent="0.2">
      <c r="A34" s="22" t="s">
        <v>246</v>
      </c>
      <c r="B34" s="58" t="s">
        <v>32</v>
      </c>
      <c r="C34" s="22" t="s">
        <v>491</v>
      </c>
      <c r="D34" s="61">
        <v>1</v>
      </c>
      <c r="E34" s="61">
        <v>2</v>
      </c>
      <c r="F34" s="61">
        <v>3</v>
      </c>
      <c r="G34" s="61"/>
      <c r="H34" s="61"/>
      <c r="I34" s="61"/>
      <c r="J34" s="61"/>
      <c r="K34" s="61">
        <v>2</v>
      </c>
      <c r="L34" s="61"/>
      <c r="M34" s="61"/>
      <c r="N34" s="61"/>
      <c r="O34" s="61"/>
      <c r="P34" s="53">
        <f t="shared" si="2"/>
        <v>8</v>
      </c>
      <c r="Q34" s="53"/>
      <c r="R34" s="53">
        <f t="shared" si="3"/>
        <v>4</v>
      </c>
    </row>
    <row r="35" spans="1:18" s="8" customFormat="1" ht="11.25" customHeight="1" x14ac:dyDescent="0.2">
      <c r="A35" s="22" t="s">
        <v>359</v>
      </c>
      <c r="B35" s="58" t="s">
        <v>32</v>
      </c>
      <c r="C35" s="22" t="s">
        <v>152</v>
      </c>
      <c r="D35" s="52"/>
      <c r="E35" s="52">
        <v>4</v>
      </c>
      <c r="F35" s="52"/>
      <c r="G35" s="52"/>
      <c r="H35" s="52"/>
      <c r="I35" s="52">
        <v>3</v>
      </c>
      <c r="J35" s="52"/>
      <c r="K35" s="52"/>
      <c r="L35" s="52"/>
      <c r="M35" s="52"/>
      <c r="N35" s="52"/>
      <c r="O35" s="52"/>
      <c r="P35" s="53">
        <f t="shared" si="2"/>
        <v>7</v>
      </c>
      <c r="Q35" s="53"/>
      <c r="R35" s="53">
        <f t="shared" si="3"/>
        <v>2</v>
      </c>
    </row>
    <row r="36" spans="1:18" ht="10.5" customHeight="1" x14ac:dyDescent="0.2">
      <c r="A36" s="5" t="s">
        <v>574</v>
      </c>
      <c r="B36" s="67" t="s">
        <v>595</v>
      </c>
      <c r="C36" s="5"/>
      <c r="D36" s="5"/>
      <c r="E36" s="5"/>
      <c r="F36" s="5"/>
      <c r="G36" s="67">
        <v>5</v>
      </c>
      <c r="H36" s="5"/>
      <c r="I36" s="5"/>
      <c r="J36" s="67"/>
      <c r="K36" s="67"/>
      <c r="L36" s="67"/>
      <c r="M36" s="67"/>
      <c r="N36" s="67"/>
      <c r="O36" s="67"/>
      <c r="P36" s="68">
        <f t="shared" si="2"/>
        <v>5</v>
      </c>
      <c r="Q36" s="68"/>
      <c r="R36" s="68">
        <f t="shared" si="3"/>
        <v>1</v>
      </c>
    </row>
    <row r="37" spans="1:18" s="8" customFormat="1" x14ac:dyDescent="0.2">
      <c r="A37" s="5" t="s">
        <v>575</v>
      </c>
      <c r="B37" s="67" t="s">
        <v>595</v>
      </c>
      <c r="C37" s="5"/>
      <c r="D37" s="5"/>
      <c r="E37" s="5"/>
      <c r="F37" s="5"/>
      <c r="G37" s="67">
        <v>4</v>
      </c>
      <c r="H37" s="5"/>
      <c r="I37" s="5"/>
      <c r="J37" s="67"/>
      <c r="K37" s="67"/>
      <c r="L37" s="67"/>
      <c r="M37" s="67"/>
      <c r="N37" s="67"/>
      <c r="O37" s="67"/>
      <c r="P37" s="68">
        <f t="shared" si="2"/>
        <v>4</v>
      </c>
      <c r="Q37" s="68"/>
      <c r="R37" s="68">
        <f t="shared" si="3"/>
        <v>1</v>
      </c>
    </row>
    <row r="38" spans="1:18" x14ac:dyDescent="0.2">
      <c r="A38" s="22" t="s">
        <v>461</v>
      </c>
      <c r="B38" s="58" t="s">
        <v>32</v>
      </c>
      <c r="C38" s="22" t="s">
        <v>492</v>
      </c>
      <c r="D38" s="61"/>
      <c r="E38" s="61">
        <v>3</v>
      </c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53">
        <f t="shared" si="2"/>
        <v>3</v>
      </c>
      <c r="Q38" s="53"/>
      <c r="R38" s="53">
        <f t="shared" si="3"/>
        <v>1</v>
      </c>
    </row>
    <row r="39" spans="1:18" x14ac:dyDescent="0.2">
      <c r="A39" s="5" t="s">
        <v>576</v>
      </c>
      <c r="B39" s="67" t="s">
        <v>595</v>
      </c>
      <c r="C39" s="5"/>
      <c r="D39" s="5"/>
      <c r="E39" s="5"/>
      <c r="F39" s="5"/>
      <c r="G39" s="67">
        <v>2</v>
      </c>
      <c r="H39" s="5"/>
      <c r="I39" s="5"/>
      <c r="J39" s="67"/>
      <c r="K39" s="67"/>
      <c r="L39" s="67"/>
      <c r="M39" s="67"/>
      <c r="N39" s="67"/>
      <c r="O39" s="67"/>
      <c r="P39" s="68">
        <f t="shared" si="2"/>
        <v>2</v>
      </c>
      <c r="Q39" s="68"/>
      <c r="R39" s="68">
        <f t="shared" si="3"/>
        <v>1</v>
      </c>
    </row>
    <row r="40" spans="1:18" x14ac:dyDescent="0.2">
      <c r="A40" s="22" t="s">
        <v>681</v>
      </c>
      <c r="B40" s="22"/>
      <c r="C40" s="22"/>
      <c r="D40" s="22"/>
      <c r="E40" s="22"/>
      <c r="F40" s="22"/>
      <c r="G40" s="22"/>
      <c r="H40" s="22"/>
      <c r="I40" s="22"/>
      <c r="J40" s="61">
        <v>2</v>
      </c>
      <c r="K40" s="61"/>
      <c r="L40" s="61"/>
      <c r="M40" s="61"/>
      <c r="N40" s="61"/>
      <c r="O40" s="61"/>
      <c r="P40" s="53">
        <f t="shared" si="2"/>
        <v>2</v>
      </c>
      <c r="Q40" s="53"/>
      <c r="R40" s="53">
        <f t="shared" si="3"/>
        <v>1</v>
      </c>
    </row>
    <row r="41" spans="1:18" x14ac:dyDescent="0.2">
      <c r="A41" s="22" t="s">
        <v>713</v>
      </c>
      <c r="B41" s="22" t="s">
        <v>32</v>
      </c>
      <c r="C41" s="22" t="s">
        <v>44</v>
      </c>
      <c r="D41" s="22"/>
      <c r="E41" s="22"/>
      <c r="F41" s="22"/>
      <c r="G41" s="22"/>
      <c r="H41" s="22"/>
      <c r="I41" s="22"/>
      <c r="J41" s="22"/>
      <c r="K41" s="61"/>
      <c r="L41" s="61">
        <v>2</v>
      </c>
      <c r="M41" s="61"/>
      <c r="N41" s="61"/>
      <c r="O41" s="61"/>
      <c r="P41" s="53">
        <f t="shared" si="2"/>
        <v>2</v>
      </c>
      <c r="Q41" s="53"/>
      <c r="R41" s="53">
        <f t="shared" si="3"/>
        <v>1</v>
      </c>
    </row>
    <row r="42" spans="1:18" x14ac:dyDescent="0.2">
      <c r="A42" s="5" t="s">
        <v>749</v>
      </c>
      <c r="B42" s="5" t="s">
        <v>356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67"/>
      <c r="O42" s="67">
        <v>2</v>
      </c>
      <c r="P42" s="68">
        <f t="shared" si="2"/>
        <v>2</v>
      </c>
      <c r="Q42" s="68"/>
      <c r="R42" s="68">
        <f t="shared" si="3"/>
        <v>1</v>
      </c>
    </row>
    <row r="43" spans="1:18" x14ac:dyDescent="0.2">
      <c r="A43" s="22" t="s">
        <v>462</v>
      </c>
      <c r="B43" s="58" t="s">
        <v>32</v>
      </c>
      <c r="C43" s="22" t="s">
        <v>492</v>
      </c>
      <c r="D43" s="61"/>
      <c r="E43" s="61">
        <v>1</v>
      </c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53">
        <f t="shared" si="2"/>
        <v>1</v>
      </c>
      <c r="Q43" s="53"/>
      <c r="R43" s="53">
        <f t="shared" si="3"/>
        <v>1</v>
      </c>
    </row>
    <row r="44" spans="1:18" x14ac:dyDescent="0.2">
      <c r="A44" s="11" t="s">
        <v>40</v>
      </c>
      <c r="B44" s="58" t="s">
        <v>32</v>
      </c>
      <c r="C44" s="12" t="s">
        <v>45</v>
      </c>
      <c r="D44" s="52"/>
      <c r="E44" s="52"/>
      <c r="F44" s="52"/>
      <c r="G44" s="52">
        <v>1</v>
      </c>
      <c r="H44" s="52"/>
      <c r="I44" s="52"/>
      <c r="J44" s="52"/>
      <c r="K44" s="52"/>
      <c r="L44" s="52"/>
      <c r="M44" s="52"/>
      <c r="N44" s="52"/>
      <c r="O44" s="52"/>
      <c r="P44" s="53">
        <f t="shared" si="2"/>
        <v>1</v>
      </c>
      <c r="Q44" s="53"/>
      <c r="R44" s="53">
        <f t="shared" si="3"/>
        <v>1</v>
      </c>
    </row>
  </sheetData>
  <sortState xmlns:xlrd2="http://schemas.microsoft.com/office/spreadsheetml/2017/richdata2" ref="A5:R25">
    <sortCondition descending="1" ref="Q5:Q25"/>
    <sortCondition descending="1" ref="P5:P25"/>
  </sortState>
  <mergeCells count="3">
    <mergeCell ref="P1:P3"/>
    <mergeCell ref="Q1:Q3"/>
    <mergeCell ref="R1:R3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0C84E-EB08-45C6-B478-8630BFAED008}">
  <sheetPr>
    <pageSetUpPr fitToPage="1"/>
  </sheetPr>
  <dimension ref="A1:R17"/>
  <sheetViews>
    <sheetView showGridLines="0" workbookViewId="0">
      <selection activeCell="A5" sqref="A5"/>
    </sheetView>
  </sheetViews>
  <sheetFormatPr defaultRowHeight="11.25" x14ac:dyDescent="0.2"/>
  <cols>
    <col min="1" max="1" width="21.7109375" style="1" customWidth="1"/>
    <col min="2" max="16384" width="9.140625" style="1"/>
  </cols>
  <sheetData>
    <row r="1" spans="1:18" s="2" customFormat="1" ht="15" customHeight="1" x14ac:dyDescent="0.2">
      <c r="A1" s="27"/>
      <c r="B1" s="28"/>
      <c r="C1" s="28"/>
      <c r="D1" s="49">
        <v>44640</v>
      </c>
      <c r="E1" s="30" t="s">
        <v>393</v>
      </c>
      <c r="F1" s="30" t="s">
        <v>395</v>
      </c>
      <c r="G1" s="30" t="s">
        <v>397</v>
      </c>
      <c r="H1" s="25" t="s">
        <v>398</v>
      </c>
      <c r="I1" s="25" t="s">
        <v>399</v>
      </c>
      <c r="J1" s="25" t="s">
        <v>400</v>
      </c>
      <c r="K1" s="25" t="s">
        <v>401</v>
      </c>
      <c r="L1" s="25" t="s">
        <v>402</v>
      </c>
      <c r="M1" s="25" t="s">
        <v>403</v>
      </c>
      <c r="N1" s="25" t="s">
        <v>406</v>
      </c>
      <c r="O1" s="26" t="s">
        <v>407</v>
      </c>
      <c r="P1" s="242" t="s">
        <v>2</v>
      </c>
      <c r="Q1" s="245" t="s">
        <v>21</v>
      </c>
      <c r="R1" s="242" t="s">
        <v>3</v>
      </c>
    </row>
    <row r="2" spans="1:18" s="2" customFormat="1" ht="57.75" customHeight="1" x14ac:dyDescent="0.2">
      <c r="A2" s="29" t="s">
        <v>9</v>
      </c>
      <c r="B2" s="28"/>
      <c r="C2" s="28"/>
      <c r="D2" s="31" t="s">
        <v>388</v>
      </c>
      <c r="E2" s="31" t="s">
        <v>389</v>
      </c>
      <c r="F2" s="31" t="s">
        <v>394</v>
      </c>
      <c r="G2" s="31" t="s">
        <v>396</v>
      </c>
      <c r="H2" s="24" t="s">
        <v>1</v>
      </c>
      <c r="I2" s="24" t="s">
        <v>0</v>
      </c>
      <c r="J2" s="24" t="s">
        <v>405</v>
      </c>
      <c r="K2" s="24" t="s">
        <v>643</v>
      </c>
      <c r="L2" s="24" t="s">
        <v>405</v>
      </c>
      <c r="M2" s="24" t="s">
        <v>404</v>
      </c>
      <c r="N2" s="39" t="s">
        <v>408</v>
      </c>
      <c r="O2" s="40" t="s">
        <v>232</v>
      </c>
      <c r="P2" s="243"/>
      <c r="Q2" s="246"/>
      <c r="R2" s="243"/>
    </row>
    <row r="3" spans="1:18" s="2" customFormat="1" ht="12" x14ac:dyDescent="0.2">
      <c r="A3" s="34" t="s">
        <v>5</v>
      </c>
      <c r="B3" s="35" t="s">
        <v>31</v>
      </c>
      <c r="C3" s="36" t="s">
        <v>4</v>
      </c>
      <c r="D3" s="48">
        <v>1</v>
      </c>
      <c r="E3" s="48">
        <v>2</v>
      </c>
      <c r="F3" s="32">
        <v>3</v>
      </c>
      <c r="G3" s="32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33">
        <v>12</v>
      </c>
      <c r="P3" s="244"/>
      <c r="Q3" s="247"/>
      <c r="R3" s="244"/>
    </row>
    <row r="4" spans="1:18" ht="15" x14ac:dyDescent="0.25">
      <c r="A4" s="18" t="s">
        <v>29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8" x14ac:dyDescent="0.2">
      <c r="A5" s="85" t="s">
        <v>46</v>
      </c>
      <c r="B5" s="58" t="s">
        <v>32</v>
      </c>
      <c r="C5" s="12" t="s">
        <v>47</v>
      </c>
      <c r="D5" s="52">
        <v>3</v>
      </c>
      <c r="E5" s="52"/>
      <c r="F5" s="52">
        <v>1</v>
      </c>
      <c r="G5" s="52"/>
      <c r="H5" s="52"/>
      <c r="I5" s="52"/>
      <c r="J5" s="52"/>
      <c r="K5" s="52">
        <v>1</v>
      </c>
      <c r="L5" s="52"/>
      <c r="M5" s="52">
        <v>5</v>
      </c>
      <c r="N5" s="52">
        <v>2</v>
      </c>
      <c r="O5" s="52"/>
      <c r="P5" s="53">
        <f>SUM(D5:O5)</f>
        <v>12</v>
      </c>
      <c r="Q5" s="53">
        <f>+P5</f>
        <v>12</v>
      </c>
      <c r="R5" s="53">
        <f>COUNT(D5:O5)</f>
        <v>5</v>
      </c>
    </row>
    <row r="6" spans="1:18" s="4" customFormat="1" ht="15" x14ac:dyDescent="0.25">
      <c r="A6" s="19"/>
      <c r="B6" s="56"/>
      <c r="C6" s="7"/>
      <c r="D6" s="57"/>
      <c r="E6" s="57"/>
      <c r="F6" s="57"/>
      <c r="G6" s="56"/>
      <c r="H6" s="56"/>
      <c r="I6" s="56"/>
      <c r="J6" s="56"/>
      <c r="K6" s="56"/>
      <c r="L6" s="55"/>
      <c r="M6" s="55"/>
      <c r="N6" s="55"/>
      <c r="O6" s="55"/>
      <c r="P6" s="55"/>
      <c r="Q6" s="59"/>
      <c r="R6" s="59"/>
    </row>
    <row r="7" spans="1:18" s="4" customFormat="1" ht="15" x14ac:dyDescent="0.25">
      <c r="A7" s="18" t="s">
        <v>30</v>
      </c>
      <c r="B7" s="55"/>
      <c r="C7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9"/>
      <c r="Q7" s="59"/>
      <c r="R7" s="59"/>
    </row>
    <row r="8" spans="1:18" x14ac:dyDescent="0.2">
      <c r="A8" s="87" t="s">
        <v>272</v>
      </c>
      <c r="B8" s="58" t="s">
        <v>32</v>
      </c>
      <c r="C8" s="12" t="s">
        <v>48</v>
      </c>
      <c r="D8" s="52"/>
      <c r="E8" s="52">
        <v>3</v>
      </c>
      <c r="F8" s="52">
        <v>5</v>
      </c>
      <c r="G8" s="52"/>
      <c r="H8" s="52"/>
      <c r="I8" s="52"/>
      <c r="J8" s="52"/>
      <c r="K8" s="52">
        <v>4</v>
      </c>
      <c r="L8" s="52"/>
      <c r="M8" s="52">
        <v>1</v>
      </c>
      <c r="N8" s="52"/>
      <c r="O8" s="52">
        <v>4</v>
      </c>
      <c r="P8" s="53">
        <f t="shared" ref="P8:P17" si="0">SUM(D8:O8)</f>
        <v>17</v>
      </c>
      <c r="Q8" s="53">
        <f>+P8</f>
        <v>17</v>
      </c>
      <c r="R8" s="53">
        <f t="shared" ref="R8:R17" si="1">COUNT(D8:O8)</f>
        <v>5</v>
      </c>
    </row>
    <row r="9" spans="1:18" x14ac:dyDescent="0.2">
      <c r="A9" s="11" t="s">
        <v>415</v>
      </c>
      <c r="B9" s="58" t="s">
        <v>32</v>
      </c>
      <c r="C9" s="12" t="s">
        <v>47</v>
      </c>
      <c r="D9" s="52">
        <v>4</v>
      </c>
      <c r="E9" s="52"/>
      <c r="F9" s="52">
        <v>4</v>
      </c>
      <c r="G9" s="52"/>
      <c r="H9" s="52"/>
      <c r="I9" s="52"/>
      <c r="J9" s="52"/>
      <c r="K9" s="52">
        <v>3</v>
      </c>
      <c r="L9" s="52"/>
      <c r="M9" s="52">
        <v>3</v>
      </c>
      <c r="N9" s="52">
        <v>1</v>
      </c>
      <c r="O9" s="52"/>
      <c r="P9" s="53">
        <f t="shared" si="0"/>
        <v>15</v>
      </c>
      <c r="Q9" s="53">
        <f>+P9</f>
        <v>15</v>
      </c>
      <c r="R9" s="53">
        <f t="shared" si="1"/>
        <v>5</v>
      </c>
    </row>
    <row r="10" spans="1:18" x14ac:dyDescent="0.2">
      <c r="A10" s="11" t="s">
        <v>644</v>
      </c>
      <c r="B10" s="58" t="s">
        <v>32</v>
      </c>
      <c r="C10" s="12" t="s">
        <v>714</v>
      </c>
      <c r="D10" s="22"/>
      <c r="E10" s="22"/>
      <c r="F10" s="22"/>
      <c r="G10" s="22"/>
      <c r="H10" s="61">
        <v>3</v>
      </c>
      <c r="I10" s="22"/>
      <c r="J10" s="61"/>
      <c r="K10" s="61"/>
      <c r="L10" s="61">
        <v>2</v>
      </c>
      <c r="M10" s="61">
        <v>4</v>
      </c>
      <c r="N10" s="61"/>
      <c r="O10" s="61"/>
      <c r="P10" s="53">
        <f t="shared" si="0"/>
        <v>9</v>
      </c>
      <c r="Q10" s="53"/>
      <c r="R10" s="53">
        <f t="shared" si="1"/>
        <v>3</v>
      </c>
    </row>
    <row r="11" spans="1:18" x14ac:dyDescent="0.2">
      <c r="A11" s="22" t="s">
        <v>271</v>
      </c>
      <c r="B11" s="58" t="s">
        <v>32</v>
      </c>
      <c r="C11" s="12" t="s">
        <v>48</v>
      </c>
      <c r="D11" s="52"/>
      <c r="E11" s="52">
        <v>1</v>
      </c>
      <c r="F11" s="52">
        <v>3</v>
      </c>
      <c r="G11" s="52"/>
      <c r="H11" s="52">
        <v>2</v>
      </c>
      <c r="I11" s="52"/>
      <c r="J11" s="52"/>
      <c r="K11" s="52"/>
      <c r="L11" s="52"/>
      <c r="M11" s="52"/>
      <c r="N11" s="52"/>
      <c r="O11" s="52">
        <v>3</v>
      </c>
      <c r="P11" s="53">
        <f t="shared" si="0"/>
        <v>9</v>
      </c>
      <c r="Q11" s="53"/>
      <c r="R11" s="53">
        <f t="shared" si="1"/>
        <v>4</v>
      </c>
    </row>
    <row r="12" spans="1:18" x14ac:dyDescent="0.2">
      <c r="A12" s="11" t="s">
        <v>694</v>
      </c>
      <c r="B12" s="61" t="s">
        <v>32</v>
      </c>
      <c r="C12" s="22" t="s">
        <v>48</v>
      </c>
      <c r="D12" s="22"/>
      <c r="E12" s="22"/>
      <c r="F12" s="22"/>
      <c r="G12" s="22"/>
      <c r="H12" s="22"/>
      <c r="I12" s="22"/>
      <c r="J12" s="61"/>
      <c r="K12" s="61">
        <v>2</v>
      </c>
      <c r="L12" s="61"/>
      <c r="M12" s="61">
        <v>2</v>
      </c>
      <c r="N12" s="61"/>
      <c r="O12" s="61">
        <v>2</v>
      </c>
      <c r="P12" s="53">
        <f t="shared" si="0"/>
        <v>6</v>
      </c>
      <c r="Q12" s="53"/>
      <c r="R12" s="53">
        <f t="shared" si="1"/>
        <v>3</v>
      </c>
    </row>
    <row r="13" spans="1:18" x14ac:dyDescent="0.2">
      <c r="A13" s="11" t="s">
        <v>175</v>
      </c>
      <c r="B13" s="58" t="s">
        <v>32</v>
      </c>
      <c r="C13" s="12" t="s">
        <v>184</v>
      </c>
      <c r="D13" s="52">
        <v>2</v>
      </c>
      <c r="E13" s="52"/>
      <c r="F13" s="52">
        <v>2</v>
      </c>
      <c r="G13" s="52"/>
      <c r="H13" s="52"/>
      <c r="I13" s="52"/>
      <c r="J13" s="52"/>
      <c r="K13" s="52"/>
      <c r="L13" s="52"/>
      <c r="M13" s="52"/>
      <c r="N13" s="52"/>
      <c r="O13" s="52"/>
      <c r="P13" s="53">
        <f t="shared" si="0"/>
        <v>4</v>
      </c>
      <c r="Q13" s="53"/>
      <c r="R13" s="53">
        <f t="shared" si="1"/>
        <v>2</v>
      </c>
    </row>
    <row r="14" spans="1:18" x14ac:dyDescent="0.2">
      <c r="A14" s="22" t="s">
        <v>465</v>
      </c>
      <c r="B14" s="58" t="s">
        <v>32</v>
      </c>
      <c r="C14" s="12" t="s">
        <v>48</v>
      </c>
      <c r="D14" s="61"/>
      <c r="E14" s="61">
        <v>2</v>
      </c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53">
        <f t="shared" si="0"/>
        <v>2</v>
      </c>
      <c r="Q14" s="53"/>
      <c r="R14" s="53">
        <f t="shared" si="1"/>
        <v>1</v>
      </c>
    </row>
    <row r="15" spans="1:18" x14ac:dyDescent="0.2">
      <c r="A15" s="11" t="s">
        <v>416</v>
      </c>
      <c r="B15" s="58" t="s">
        <v>32</v>
      </c>
      <c r="C15" s="12" t="s">
        <v>47</v>
      </c>
      <c r="D15" s="52">
        <v>1</v>
      </c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3">
        <f t="shared" si="0"/>
        <v>1</v>
      </c>
      <c r="Q15" s="53"/>
      <c r="R15" s="53">
        <f t="shared" si="1"/>
        <v>1</v>
      </c>
    </row>
    <row r="16" spans="1:18" x14ac:dyDescent="0.2">
      <c r="A16" s="22" t="s">
        <v>715</v>
      </c>
      <c r="B16" s="61" t="s">
        <v>32</v>
      </c>
      <c r="C16" s="22" t="s">
        <v>716</v>
      </c>
      <c r="D16" s="22"/>
      <c r="E16" s="22"/>
      <c r="F16" s="22"/>
      <c r="G16" s="22"/>
      <c r="H16" s="22"/>
      <c r="I16" s="22"/>
      <c r="J16" s="61"/>
      <c r="K16" s="61"/>
      <c r="L16" s="61">
        <v>1</v>
      </c>
      <c r="M16" s="61"/>
      <c r="N16" s="61"/>
      <c r="O16" s="61"/>
      <c r="P16" s="53">
        <f t="shared" si="0"/>
        <v>1</v>
      </c>
      <c r="Q16" s="53"/>
      <c r="R16" s="53">
        <f t="shared" si="1"/>
        <v>1</v>
      </c>
    </row>
    <row r="17" spans="1:18" x14ac:dyDescent="0.2">
      <c r="A17" s="11" t="s">
        <v>579</v>
      </c>
      <c r="B17" s="58" t="s">
        <v>32</v>
      </c>
      <c r="C17" s="12" t="s">
        <v>48</v>
      </c>
      <c r="D17" s="52"/>
      <c r="E17" s="52"/>
      <c r="F17" s="52"/>
      <c r="G17" s="52" t="s">
        <v>411</v>
      </c>
      <c r="H17" s="52" t="s">
        <v>411</v>
      </c>
      <c r="I17" s="52"/>
      <c r="J17" s="52"/>
      <c r="K17" s="52"/>
      <c r="L17" s="52"/>
      <c r="M17" s="52"/>
      <c r="N17" s="52"/>
      <c r="O17" s="52">
        <v>1</v>
      </c>
      <c r="P17" s="53">
        <f t="shared" si="0"/>
        <v>1</v>
      </c>
      <c r="Q17" s="53"/>
      <c r="R17" s="53">
        <f t="shared" si="1"/>
        <v>1</v>
      </c>
    </row>
  </sheetData>
  <sortState xmlns:xlrd2="http://schemas.microsoft.com/office/spreadsheetml/2017/richdata2" ref="A8:R17">
    <sortCondition descending="1" ref="Q8:Q17"/>
    <sortCondition descending="1" ref="P8:P17"/>
  </sortState>
  <mergeCells count="3">
    <mergeCell ref="P1:P3"/>
    <mergeCell ref="Q1:Q3"/>
    <mergeCell ref="R1:R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2DFD1-8B52-40D3-BFC4-407D0466CD18}">
  <sheetPr>
    <pageSetUpPr fitToPage="1"/>
  </sheetPr>
  <dimension ref="A1:R13"/>
  <sheetViews>
    <sheetView showGridLines="0" workbookViewId="0">
      <selection activeCell="L7" sqref="L7"/>
    </sheetView>
  </sheetViews>
  <sheetFormatPr defaultRowHeight="11.25" x14ac:dyDescent="0.2"/>
  <cols>
    <col min="1" max="1" width="23.85546875" style="1" customWidth="1"/>
    <col min="2" max="2" width="9.140625" style="1"/>
    <col min="3" max="3" width="9.7109375" style="1" customWidth="1"/>
    <col min="4" max="16384" width="9.140625" style="1"/>
  </cols>
  <sheetData>
    <row r="1" spans="1:18" s="2" customFormat="1" ht="15" customHeight="1" x14ac:dyDescent="0.2">
      <c r="A1" s="27"/>
      <c r="B1" s="28"/>
      <c r="C1" s="28"/>
      <c r="D1" s="49">
        <v>44640</v>
      </c>
      <c r="E1" s="30" t="s">
        <v>393</v>
      </c>
      <c r="F1" s="30" t="s">
        <v>395</v>
      </c>
      <c r="G1" s="30" t="s">
        <v>397</v>
      </c>
      <c r="H1" s="25" t="s">
        <v>398</v>
      </c>
      <c r="I1" s="25" t="s">
        <v>399</v>
      </c>
      <c r="J1" s="25" t="s">
        <v>400</v>
      </c>
      <c r="K1" s="25" t="s">
        <v>401</v>
      </c>
      <c r="L1" s="25" t="s">
        <v>402</v>
      </c>
      <c r="M1" s="25" t="s">
        <v>403</v>
      </c>
      <c r="N1" s="25" t="s">
        <v>406</v>
      </c>
      <c r="O1" s="26" t="s">
        <v>407</v>
      </c>
      <c r="P1" s="242" t="s">
        <v>2</v>
      </c>
      <c r="Q1" s="245" t="s">
        <v>21</v>
      </c>
      <c r="R1" s="242" t="s">
        <v>3</v>
      </c>
    </row>
    <row r="2" spans="1:18" s="2" customFormat="1" ht="57.75" customHeight="1" x14ac:dyDescent="0.2">
      <c r="A2" s="29" t="s">
        <v>10</v>
      </c>
      <c r="B2" s="28"/>
      <c r="C2" s="28"/>
      <c r="D2" s="31" t="s">
        <v>388</v>
      </c>
      <c r="E2" s="31" t="s">
        <v>389</v>
      </c>
      <c r="F2" s="31" t="s">
        <v>394</v>
      </c>
      <c r="G2" s="31" t="s">
        <v>396</v>
      </c>
      <c r="H2" s="24" t="s">
        <v>1</v>
      </c>
      <c r="I2" s="24" t="s">
        <v>0</v>
      </c>
      <c r="J2" s="24" t="s">
        <v>405</v>
      </c>
      <c r="K2" s="24" t="s">
        <v>643</v>
      </c>
      <c r="L2" s="24" t="s">
        <v>405</v>
      </c>
      <c r="M2" s="24" t="s">
        <v>404</v>
      </c>
      <c r="N2" s="39" t="s">
        <v>408</v>
      </c>
      <c r="O2" s="40" t="s">
        <v>232</v>
      </c>
      <c r="P2" s="243"/>
      <c r="Q2" s="246"/>
      <c r="R2" s="243"/>
    </row>
    <row r="3" spans="1:18" s="2" customFormat="1" ht="12" x14ac:dyDescent="0.2">
      <c r="A3" s="34" t="s">
        <v>5</v>
      </c>
      <c r="B3" s="35" t="s">
        <v>31</v>
      </c>
      <c r="C3" s="36" t="s">
        <v>4</v>
      </c>
      <c r="D3" s="48">
        <v>1</v>
      </c>
      <c r="E3" s="48">
        <v>2</v>
      </c>
      <c r="F3" s="32">
        <v>3</v>
      </c>
      <c r="G3" s="32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33">
        <v>12</v>
      </c>
      <c r="P3" s="244"/>
      <c r="Q3" s="247"/>
      <c r="R3" s="244"/>
    </row>
    <row r="4" spans="1:18" ht="15" x14ac:dyDescent="0.25">
      <c r="A4" s="18" t="s">
        <v>29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8" x14ac:dyDescent="0.2">
      <c r="A5" s="11" t="s">
        <v>525</v>
      </c>
      <c r="B5" s="52" t="s">
        <v>32</v>
      </c>
      <c r="C5" s="11" t="s">
        <v>526</v>
      </c>
      <c r="D5" s="52"/>
      <c r="E5" s="52"/>
      <c r="F5" s="52">
        <v>1</v>
      </c>
      <c r="G5" s="52"/>
      <c r="H5" s="52"/>
      <c r="I5" s="52"/>
      <c r="J5" s="52"/>
      <c r="K5" s="52">
        <v>1</v>
      </c>
      <c r="L5" s="52"/>
      <c r="M5" s="52"/>
      <c r="N5" s="52"/>
      <c r="O5" s="52"/>
      <c r="P5" s="53">
        <f>SUM(D5:O5)</f>
        <v>2</v>
      </c>
      <c r="Q5" s="53"/>
      <c r="R5" s="53">
        <f>COUNT(D5:O5)</f>
        <v>2</v>
      </c>
    </row>
    <row r="6" spans="1:18" x14ac:dyDescent="0.2">
      <c r="A6" s="11" t="s">
        <v>717</v>
      </c>
      <c r="B6" s="52" t="s">
        <v>32</v>
      </c>
      <c r="C6" s="11" t="s">
        <v>716</v>
      </c>
      <c r="D6" s="52"/>
      <c r="E6" s="52"/>
      <c r="F6" s="52"/>
      <c r="G6" s="52"/>
      <c r="H6" s="52"/>
      <c r="I6" s="52"/>
      <c r="J6" s="52"/>
      <c r="K6" s="52"/>
      <c r="L6" s="52">
        <v>3</v>
      </c>
      <c r="M6" s="52"/>
      <c r="N6" s="52"/>
      <c r="O6" s="52"/>
      <c r="P6" s="53">
        <f t="shared" ref="P6:P8" si="0">SUM(D6:O6)</f>
        <v>3</v>
      </c>
      <c r="Q6" s="53"/>
      <c r="R6" s="53">
        <f t="shared" ref="R6:R8" si="1">COUNT(D6:O6)</f>
        <v>1</v>
      </c>
    </row>
    <row r="7" spans="1:18" x14ac:dyDescent="0.2">
      <c r="A7" s="11" t="s">
        <v>718</v>
      </c>
      <c r="B7" s="52" t="s">
        <v>32</v>
      </c>
      <c r="C7" s="11" t="s">
        <v>716</v>
      </c>
      <c r="D7" s="52"/>
      <c r="E7" s="52"/>
      <c r="F7" s="52"/>
      <c r="G7" s="52"/>
      <c r="H7" s="52"/>
      <c r="I7" s="52"/>
      <c r="J7" s="52"/>
      <c r="K7" s="52"/>
      <c r="L7" s="52">
        <v>2</v>
      </c>
      <c r="M7" s="52"/>
      <c r="N7" s="52"/>
      <c r="O7" s="52"/>
      <c r="P7" s="53">
        <f t="shared" si="0"/>
        <v>2</v>
      </c>
      <c r="Q7" s="53"/>
      <c r="R7" s="53">
        <f t="shared" si="1"/>
        <v>1</v>
      </c>
    </row>
    <row r="8" spans="1:18" s="8" customFormat="1" x14ac:dyDescent="0.2">
      <c r="A8" s="11" t="s">
        <v>719</v>
      </c>
      <c r="B8" s="52" t="s">
        <v>32</v>
      </c>
      <c r="C8" s="11" t="s">
        <v>720</v>
      </c>
      <c r="D8" s="52"/>
      <c r="E8" s="52"/>
      <c r="F8" s="52"/>
      <c r="G8" s="52"/>
      <c r="H8" s="52"/>
      <c r="I8" s="52"/>
      <c r="J8" s="52"/>
      <c r="K8" s="52"/>
      <c r="L8" s="52" t="s">
        <v>460</v>
      </c>
      <c r="M8" s="52"/>
      <c r="N8" s="52"/>
      <c r="O8" s="52"/>
      <c r="P8" s="53">
        <f t="shared" si="0"/>
        <v>0</v>
      </c>
      <c r="Q8" s="53"/>
      <c r="R8" s="53">
        <f t="shared" si="1"/>
        <v>0</v>
      </c>
    </row>
    <row r="9" spans="1:18" s="4" customFormat="1" ht="15" x14ac:dyDescent="0.25">
      <c r="A9" s="19"/>
      <c r="B9" s="56"/>
      <c r="C9" s="7"/>
      <c r="D9" s="57"/>
      <c r="E9" s="57"/>
      <c r="F9" s="57"/>
      <c r="G9" s="56"/>
      <c r="H9" s="56"/>
      <c r="I9" s="56"/>
      <c r="J9" s="56"/>
      <c r="K9" s="56"/>
      <c r="L9" s="55"/>
      <c r="M9" s="55"/>
      <c r="N9" s="55"/>
      <c r="O9" s="55"/>
      <c r="P9" s="55"/>
      <c r="Q9" s="59"/>
      <c r="R9" s="59"/>
    </row>
    <row r="10" spans="1:18" s="4" customFormat="1" ht="15" x14ac:dyDescent="0.25">
      <c r="A10" s="18" t="s">
        <v>30</v>
      </c>
      <c r="B10" s="55"/>
      <c r="C10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9"/>
      <c r="Q10" s="59"/>
      <c r="R10" s="59"/>
    </row>
    <row r="11" spans="1:18" s="8" customFormat="1" x14ac:dyDescent="0.2">
      <c r="A11" s="11" t="s">
        <v>361</v>
      </c>
      <c r="B11" s="52" t="s">
        <v>409</v>
      </c>
      <c r="C11" s="11" t="s">
        <v>410</v>
      </c>
      <c r="D11" s="52">
        <v>1</v>
      </c>
      <c r="E11" s="52"/>
      <c r="F11" s="52">
        <v>2</v>
      </c>
      <c r="G11" s="52"/>
      <c r="H11" s="52"/>
      <c r="I11" s="52">
        <v>1</v>
      </c>
      <c r="J11" s="52"/>
      <c r="K11" s="52"/>
      <c r="L11" s="52"/>
      <c r="M11" s="52"/>
      <c r="N11" s="52"/>
      <c r="O11" s="52"/>
      <c r="P11" s="53">
        <f>SUM(D11:O11)</f>
        <v>4</v>
      </c>
      <c r="Q11" s="53"/>
      <c r="R11" s="53">
        <f>COUNT(D11:O11)</f>
        <v>3</v>
      </c>
    </row>
    <row r="12" spans="1:18" x14ac:dyDescent="0.2">
      <c r="A12" s="11" t="s">
        <v>577</v>
      </c>
      <c r="B12" s="52" t="s">
        <v>409</v>
      </c>
      <c r="C12" s="11" t="s">
        <v>578</v>
      </c>
      <c r="D12" s="52"/>
      <c r="E12" s="52"/>
      <c r="F12" s="52"/>
      <c r="G12" s="52">
        <v>1</v>
      </c>
      <c r="H12" s="52"/>
      <c r="I12" s="52"/>
      <c r="J12" s="52"/>
      <c r="K12" s="52"/>
      <c r="L12" s="52"/>
      <c r="M12" s="52"/>
      <c r="N12" s="52"/>
      <c r="O12" s="52"/>
      <c r="P12" s="53">
        <f t="shared" ref="P12:P13" si="2">SUM(D12:O12)</f>
        <v>1</v>
      </c>
      <c r="Q12" s="53"/>
      <c r="R12" s="53">
        <f t="shared" ref="R12:R13" si="3">COUNT(D12:O12)</f>
        <v>1</v>
      </c>
    </row>
    <row r="13" spans="1:18" x14ac:dyDescent="0.2">
      <c r="A13" s="11"/>
      <c r="B13" s="52"/>
      <c r="C13" s="11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3">
        <f t="shared" si="2"/>
        <v>0</v>
      </c>
      <c r="Q13" s="53"/>
      <c r="R13" s="53">
        <f t="shared" si="3"/>
        <v>0</v>
      </c>
    </row>
  </sheetData>
  <sortState xmlns:xlrd2="http://schemas.microsoft.com/office/spreadsheetml/2017/richdata2" ref="A11:P13">
    <sortCondition descending="1" ref="N11:N13"/>
  </sortState>
  <mergeCells count="3">
    <mergeCell ref="P1:P3"/>
    <mergeCell ref="Q1:Q3"/>
    <mergeCell ref="R1:R3"/>
  </mergeCells>
  <pageMargins left="0.70866141732283472" right="0.70866141732283472" top="0.78740157480314965" bottom="0.78740157480314965" header="0.31496062992125984" footer="0.31496062992125984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F2204-4D57-42D4-A824-2FC2E65F170E}">
  <sheetPr>
    <pageSetUpPr fitToPage="1"/>
  </sheetPr>
  <dimension ref="A1:R26"/>
  <sheetViews>
    <sheetView showGridLines="0" workbookViewId="0">
      <selection activeCell="Q6" sqref="Q6"/>
    </sheetView>
  </sheetViews>
  <sheetFormatPr defaultRowHeight="11.25" x14ac:dyDescent="0.2"/>
  <cols>
    <col min="1" max="1" width="16" style="1" customWidth="1"/>
    <col min="2" max="16384" width="9.140625" style="1"/>
  </cols>
  <sheetData>
    <row r="1" spans="1:18" s="2" customFormat="1" ht="15" customHeight="1" x14ac:dyDescent="0.2">
      <c r="A1" s="27"/>
      <c r="B1" s="28"/>
      <c r="C1" s="28"/>
      <c r="D1" s="49">
        <v>44640</v>
      </c>
      <c r="E1" s="30" t="s">
        <v>393</v>
      </c>
      <c r="F1" s="30" t="s">
        <v>395</v>
      </c>
      <c r="G1" s="30" t="s">
        <v>397</v>
      </c>
      <c r="H1" s="25" t="s">
        <v>398</v>
      </c>
      <c r="I1" s="25" t="s">
        <v>399</v>
      </c>
      <c r="J1" s="25" t="s">
        <v>400</v>
      </c>
      <c r="K1" s="25" t="s">
        <v>401</v>
      </c>
      <c r="L1" s="25" t="s">
        <v>402</v>
      </c>
      <c r="M1" s="25" t="s">
        <v>403</v>
      </c>
      <c r="N1" s="25" t="s">
        <v>406</v>
      </c>
      <c r="O1" s="26" t="s">
        <v>407</v>
      </c>
      <c r="P1" s="242" t="s">
        <v>2</v>
      </c>
      <c r="Q1" s="245" t="s">
        <v>21</v>
      </c>
      <c r="R1" s="242" t="s">
        <v>3</v>
      </c>
    </row>
    <row r="2" spans="1:18" s="2" customFormat="1" ht="57.75" customHeight="1" x14ac:dyDescent="0.2">
      <c r="A2" s="29" t="s">
        <v>26</v>
      </c>
      <c r="B2" s="28"/>
      <c r="C2" s="28"/>
      <c r="D2" s="31" t="s">
        <v>388</v>
      </c>
      <c r="E2" s="31" t="s">
        <v>389</v>
      </c>
      <c r="F2" s="31" t="s">
        <v>394</v>
      </c>
      <c r="G2" s="31" t="s">
        <v>396</v>
      </c>
      <c r="H2" s="24" t="s">
        <v>1</v>
      </c>
      <c r="I2" s="24" t="s">
        <v>0</v>
      </c>
      <c r="J2" s="24" t="s">
        <v>405</v>
      </c>
      <c r="K2" s="24" t="s">
        <v>643</v>
      </c>
      <c r="L2" s="24" t="s">
        <v>405</v>
      </c>
      <c r="M2" s="24" t="s">
        <v>404</v>
      </c>
      <c r="N2" s="39" t="s">
        <v>408</v>
      </c>
      <c r="O2" s="40" t="s">
        <v>232</v>
      </c>
      <c r="P2" s="243"/>
      <c r="Q2" s="246"/>
      <c r="R2" s="243"/>
    </row>
    <row r="3" spans="1:18" s="2" customFormat="1" ht="12" x14ac:dyDescent="0.2">
      <c r="A3" s="34" t="s">
        <v>5</v>
      </c>
      <c r="B3" s="35" t="s">
        <v>31</v>
      </c>
      <c r="C3" s="36" t="s">
        <v>4</v>
      </c>
      <c r="D3" s="48">
        <v>1</v>
      </c>
      <c r="E3" s="48">
        <v>2</v>
      </c>
      <c r="F3" s="32">
        <v>3</v>
      </c>
      <c r="G3" s="32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33">
        <v>12</v>
      </c>
      <c r="P3" s="244"/>
      <c r="Q3" s="247"/>
      <c r="R3" s="244"/>
    </row>
    <row r="4" spans="1:18" ht="15" x14ac:dyDescent="0.25">
      <c r="A4" s="18" t="s">
        <v>29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8" x14ac:dyDescent="0.2">
      <c r="A5" s="86" t="s">
        <v>248</v>
      </c>
      <c r="B5" s="58" t="s">
        <v>32</v>
      </c>
      <c r="C5" s="12" t="s">
        <v>249</v>
      </c>
      <c r="D5" s="52">
        <v>7</v>
      </c>
      <c r="E5" s="52">
        <v>5</v>
      </c>
      <c r="F5" s="52">
        <v>1</v>
      </c>
      <c r="G5" s="52"/>
      <c r="H5" s="52"/>
      <c r="I5" s="52"/>
      <c r="J5" s="52"/>
      <c r="K5" s="52">
        <v>1</v>
      </c>
      <c r="L5" s="52"/>
      <c r="M5" s="52">
        <v>1</v>
      </c>
      <c r="N5" s="52"/>
      <c r="O5" s="52"/>
      <c r="P5" s="53">
        <f>SUM(D5:O5)</f>
        <v>15</v>
      </c>
      <c r="Q5" s="53">
        <f>+P5</f>
        <v>15</v>
      </c>
      <c r="R5" s="53">
        <f>COUNT(D5:O5)</f>
        <v>5</v>
      </c>
    </row>
    <row r="6" spans="1:18" x14ac:dyDescent="0.2">
      <c r="A6" s="11" t="s">
        <v>247</v>
      </c>
      <c r="B6" s="58" t="s">
        <v>32</v>
      </c>
      <c r="C6" s="12" t="s">
        <v>221</v>
      </c>
      <c r="D6" s="52"/>
      <c r="E6" s="52">
        <v>3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3">
        <f>SUM(D6:O6)</f>
        <v>3</v>
      </c>
      <c r="Q6" s="53"/>
      <c r="R6" s="53">
        <f>COUNT(D6:O6)</f>
        <v>1</v>
      </c>
    </row>
    <row r="7" spans="1:18" hidden="1" x14ac:dyDescent="0.2">
      <c r="A7" s="6" t="s">
        <v>220</v>
      </c>
      <c r="B7" s="58" t="s">
        <v>32</v>
      </c>
      <c r="C7" s="12" t="s">
        <v>221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3">
        <f t="shared" ref="P7:P9" si="0">SUM(D7:O7)</f>
        <v>0</v>
      </c>
      <c r="Q7" s="53"/>
      <c r="R7" s="53">
        <f t="shared" ref="R7:R9" si="1">COUNT(D7:O7)</f>
        <v>0</v>
      </c>
    </row>
    <row r="8" spans="1:18" hidden="1" x14ac:dyDescent="0.2">
      <c r="A8" s="11" t="s">
        <v>49</v>
      </c>
      <c r="B8" s="58" t="s">
        <v>32</v>
      </c>
      <c r="C8" s="11" t="s">
        <v>50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3">
        <f t="shared" si="0"/>
        <v>0</v>
      </c>
      <c r="Q8" s="53"/>
      <c r="R8" s="53">
        <f t="shared" si="1"/>
        <v>0</v>
      </c>
    </row>
    <row r="9" spans="1:18" s="4" customFormat="1" ht="11.25" customHeight="1" x14ac:dyDescent="0.25">
      <c r="A9" s="22" t="s">
        <v>645</v>
      </c>
      <c r="B9" s="58" t="s">
        <v>32</v>
      </c>
      <c r="C9" s="73" t="s">
        <v>331</v>
      </c>
      <c r="D9" s="66"/>
      <c r="E9" s="66"/>
      <c r="F9" s="66"/>
      <c r="G9" s="66"/>
      <c r="H9" s="61" t="s">
        <v>411</v>
      </c>
      <c r="I9" s="66"/>
      <c r="J9" s="66"/>
      <c r="K9" s="66"/>
      <c r="L9" s="66"/>
      <c r="M9" s="66"/>
      <c r="N9" s="66"/>
      <c r="O9" s="66"/>
      <c r="P9" s="53">
        <f t="shared" si="0"/>
        <v>0</v>
      </c>
      <c r="Q9" s="53"/>
      <c r="R9" s="53">
        <f t="shared" si="1"/>
        <v>0</v>
      </c>
    </row>
    <row r="10" spans="1:18" s="4" customFormat="1" ht="15" x14ac:dyDescent="0.25">
      <c r="A10" s="19"/>
      <c r="B10" s="56"/>
      <c r="C10" s="7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9"/>
    </row>
    <row r="11" spans="1:18" s="4" customFormat="1" ht="15" x14ac:dyDescent="0.25">
      <c r="A11" s="18" t="s">
        <v>30</v>
      </c>
      <c r="B11" s="55"/>
      <c r="C11"/>
      <c r="D11" s="62"/>
      <c r="E11" s="62"/>
      <c r="F11" s="62"/>
      <c r="G11" s="62"/>
      <c r="H11" s="62"/>
      <c r="I11" s="62"/>
      <c r="J11" s="62"/>
      <c r="K11" s="62"/>
      <c r="L11" s="55"/>
      <c r="M11" s="55"/>
      <c r="N11" s="55"/>
      <c r="O11" s="55"/>
      <c r="P11" s="59"/>
      <c r="Q11" s="59"/>
      <c r="R11" s="59"/>
    </row>
    <row r="12" spans="1:18" x14ac:dyDescent="0.2">
      <c r="A12" s="105" t="s">
        <v>417</v>
      </c>
      <c r="B12" s="52" t="s">
        <v>32</v>
      </c>
      <c r="C12" s="11" t="s">
        <v>493</v>
      </c>
      <c r="D12" s="52">
        <v>8</v>
      </c>
      <c r="E12" s="52">
        <v>8</v>
      </c>
      <c r="F12" s="52">
        <v>6</v>
      </c>
      <c r="G12" s="52">
        <v>4</v>
      </c>
      <c r="H12" s="52">
        <v>3</v>
      </c>
      <c r="I12" s="52" t="s">
        <v>614</v>
      </c>
      <c r="J12" s="52"/>
      <c r="K12" s="52"/>
      <c r="L12" s="52"/>
      <c r="M12" s="52"/>
      <c r="N12" s="52"/>
      <c r="O12" s="52"/>
      <c r="P12" s="53">
        <f t="shared" ref="P12:P25" si="2">SUM(D12:O12)</f>
        <v>29</v>
      </c>
      <c r="Q12" s="53">
        <f>+P12</f>
        <v>29</v>
      </c>
      <c r="R12" s="53">
        <f t="shared" ref="R12:R25" si="3">COUNT(D12:O12)</f>
        <v>5</v>
      </c>
    </row>
    <row r="13" spans="1:18" x14ac:dyDescent="0.2">
      <c r="A13" s="11" t="s">
        <v>164</v>
      </c>
      <c r="B13" s="58" t="s">
        <v>32</v>
      </c>
      <c r="C13" s="12" t="s">
        <v>186</v>
      </c>
      <c r="D13" s="52">
        <v>6</v>
      </c>
      <c r="E13" s="52">
        <v>7</v>
      </c>
      <c r="F13" s="52">
        <v>5</v>
      </c>
      <c r="G13" s="52">
        <v>3</v>
      </c>
      <c r="H13" s="52"/>
      <c r="I13" s="52"/>
      <c r="J13" s="52"/>
      <c r="K13" s="52"/>
      <c r="L13" s="52"/>
      <c r="M13" s="52"/>
      <c r="N13" s="52"/>
      <c r="O13" s="52"/>
      <c r="P13" s="53">
        <f t="shared" si="2"/>
        <v>21</v>
      </c>
      <c r="Q13" s="53"/>
      <c r="R13" s="53">
        <f t="shared" si="3"/>
        <v>4</v>
      </c>
    </row>
    <row r="14" spans="1:18" x14ac:dyDescent="0.2">
      <c r="A14" s="22" t="s">
        <v>419</v>
      </c>
      <c r="B14" s="52" t="s">
        <v>32</v>
      </c>
      <c r="C14" s="22" t="s">
        <v>249</v>
      </c>
      <c r="D14" s="61">
        <v>4</v>
      </c>
      <c r="E14" s="61">
        <v>6</v>
      </c>
      <c r="F14" s="61">
        <v>4</v>
      </c>
      <c r="G14" s="61"/>
      <c r="H14" s="61"/>
      <c r="I14" s="61"/>
      <c r="J14" s="61"/>
      <c r="K14" s="61"/>
      <c r="L14" s="61"/>
      <c r="M14" s="61"/>
      <c r="N14" s="61"/>
      <c r="O14" s="61"/>
      <c r="P14" s="53">
        <f t="shared" si="2"/>
        <v>14</v>
      </c>
      <c r="Q14" s="53"/>
      <c r="R14" s="53">
        <f t="shared" si="3"/>
        <v>3</v>
      </c>
    </row>
    <row r="15" spans="1:18" x14ac:dyDescent="0.2">
      <c r="A15" s="22" t="s">
        <v>418</v>
      </c>
      <c r="B15" s="52" t="s">
        <v>32</v>
      </c>
      <c r="C15" s="22" t="s">
        <v>186</v>
      </c>
      <c r="D15" s="61">
        <v>5</v>
      </c>
      <c r="E15" s="61">
        <v>4</v>
      </c>
      <c r="F15" s="61">
        <v>2</v>
      </c>
      <c r="G15" s="61">
        <v>1</v>
      </c>
      <c r="H15" s="61"/>
      <c r="I15" s="61"/>
      <c r="J15" s="61"/>
      <c r="K15" s="61"/>
      <c r="L15" s="61"/>
      <c r="M15" s="61"/>
      <c r="N15" s="61"/>
      <c r="O15" s="61"/>
      <c r="P15" s="53">
        <f t="shared" si="2"/>
        <v>12</v>
      </c>
      <c r="Q15" s="53"/>
      <c r="R15" s="53">
        <f t="shared" si="3"/>
        <v>4</v>
      </c>
    </row>
    <row r="16" spans="1:18" s="8" customFormat="1" x14ac:dyDescent="0.2">
      <c r="A16" s="5" t="s">
        <v>527</v>
      </c>
      <c r="B16" s="54" t="s">
        <v>188</v>
      </c>
      <c r="C16" s="5"/>
      <c r="D16" s="54"/>
      <c r="E16" s="54"/>
      <c r="F16" s="54">
        <v>3</v>
      </c>
      <c r="G16" s="54">
        <v>2</v>
      </c>
      <c r="H16" s="54"/>
      <c r="I16" s="54"/>
      <c r="J16" s="54"/>
      <c r="K16" s="54"/>
      <c r="L16" s="54"/>
      <c r="M16" s="54"/>
      <c r="N16" s="54"/>
      <c r="O16" s="54"/>
      <c r="P16" s="68">
        <f t="shared" si="2"/>
        <v>5</v>
      </c>
      <c r="Q16" s="68"/>
      <c r="R16" s="68">
        <f t="shared" si="3"/>
        <v>2</v>
      </c>
    </row>
    <row r="17" spans="1:18" x14ac:dyDescent="0.2">
      <c r="A17" s="22" t="s">
        <v>420</v>
      </c>
      <c r="B17" s="61" t="s">
        <v>32</v>
      </c>
      <c r="C17" s="22" t="s">
        <v>494</v>
      </c>
      <c r="D17" s="61">
        <v>3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53">
        <f t="shared" si="2"/>
        <v>3</v>
      </c>
      <c r="Q17" s="53"/>
      <c r="R17" s="53">
        <f t="shared" si="3"/>
        <v>1</v>
      </c>
    </row>
    <row r="18" spans="1:18" x14ac:dyDescent="0.2">
      <c r="A18" s="22" t="s">
        <v>421</v>
      </c>
      <c r="B18" s="61" t="s">
        <v>32</v>
      </c>
      <c r="C18" s="22" t="s">
        <v>495</v>
      </c>
      <c r="D18" s="61">
        <v>2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53">
        <f t="shared" si="2"/>
        <v>2</v>
      </c>
      <c r="Q18" s="53"/>
      <c r="R18" s="53">
        <f t="shared" si="3"/>
        <v>1</v>
      </c>
    </row>
    <row r="19" spans="1:18" x14ac:dyDescent="0.2">
      <c r="A19" s="22" t="s">
        <v>466</v>
      </c>
      <c r="B19" s="61" t="s">
        <v>32</v>
      </c>
      <c r="C19" s="22" t="s">
        <v>497</v>
      </c>
      <c r="D19" s="61"/>
      <c r="E19" s="61">
        <v>2</v>
      </c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53">
        <f t="shared" si="2"/>
        <v>2</v>
      </c>
      <c r="Q19" s="53"/>
      <c r="R19" s="53">
        <f t="shared" si="3"/>
        <v>1</v>
      </c>
    </row>
    <row r="20" spans="1:18" hidden="1" x14ac:dyDescent="0.2">
      <c r="A20" s="37" t="s">
        <v>212</v>
      </c>
      <c r="B20" s="61" t="s">
        <v>32</v>
      </c>
      <c r="C20" s="12" t="s">
        <v>185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>
        <f t="shared" si="2"/>
        <v>0</v>
      </c>
      <c r="Q20" s="53"/>
      <c r="R20" s="53">
        <f t="shared" si="3"/>
        <v>0</v>
      </c>
    </row>
    <row r="21" spans="1:18" hidden="1" x14ac:dyDescent="0.2">
      <c r="A21" s="37" t="s">
        <v>165</v>
      </c>
      <c r="B21" s="61" t="s">
        <v>32</v>
      </c>
      <c r="C21" s="12" t="s">
        <v>185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3">
        <f t="shared" si="2"/>
        <v>0</v>
      </c>
      <c r="Q21" s="53"/>
      <c r="R21" s="53">
        <f t="shared" si="3"/>
        <v>0</v>
      </c>
    </row>
    <row r="22" spans="1:18" hidden="1" x14ac:dyDescent="0.2">
      <c r="A22" s="12" t="s">
        <v>213</v>
      </c>
      <c r="B22" s="61" t="s">
        <v>32</v>
      </c>
      <c r="C22" s="22" t="s">
        <v>189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3">
        <f t="shared" si="2"/>
        <v>0</v>
      </c>
      <c r="Q22" s="53"/>
      <c r="R22" s="53">
        <f t="shared" si="3"/>
        <v>0</v>
      </c>
    </row>
    <row r="23" spans="1:18" hidden="1" x14ac:dyDescent="0.2">
      <c r="A23" s="22" t="s">
        <v>335</v>
      </c>
      <c r="B23" s="61" t="s">
        <v>32</v>
      </c>
      <c r="C23" s="22" t="s">
        <v>221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3">
        <f t="shared" si="2"/>
        <v>0</v>
      </c>
      <c r="Q23" s="53"/>
      <c r="R23" s="53">
        <f t="shared" si="3"/>
        <v>0</v>
      </c>
    </row>
    <row r="24" spans="1:18" s="8" customFormat="1" x14ac:dyDescent="0.2">
      <c r="A24" s="22" t="s">
        <v>422</v>
      </c>
      <c r="B24" s="61" t="s">
        <v>32</v>
      </c>
      <c r="C24" s="22" t="s">
        <v>496</v>
      </c>
      <c r="D24" s="61">
        <v>1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53">
        <f t="shared" si="2"/>
        <v>1</v>
      </c>
      <c r="Q24" s="53"/>
      <c r="R24" s="53">
        <f t="shared" si="3"/>
        <v>1</v>
      </c>
    </row>
    <row r="25" spans="1:18" x14ac:dyDescent="0.2">
      <c r="A25" s="22" t="s">
        <v>213</v>
      </c>
      <c r="B25" s="61" t="s">
        <v>32</v>
      </c>
      <c r="C25" s="22" t="s">
        <v>189</v>
      </c>
      <c r="D25" s="61"/>
      <c r="E25" s="61" t="s">
        <v>411</v>
      </c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53">
        <f t="shared" si="2"/>
        <v>0</v>
      </c>
      <c r="Q25" s="53"/>
      <c r="R25" s="53">
        <f t="shared" si="3"/>
        <v>0</v>
      </c>
    </row>
    <row r="26" spans="1:18" x14ac:dyDescent="0.2">
      <c r="A26" s="22" t="s">
        <v>646</v>
      </c>
      <c r="B26" s="61" t="s">
        <v>32</v>
      </c>
      <c r="C26" s="22" t="s">
        <v>675</v>
      </c>
      <c r="D26" s="22"/>
      <c r="E26" s="22"/>
      <c r="F26" s="22"/>
      <c r="G26" s="22"/>
      <c r="H26" s="61" t="s">
        <v>411</v>
      </c>
      <c r="I26" s="22"/>
      <c r="J26" s="22"/>
      <c r="K26" s="22"/>
      <c r="L26" s="22"/>
      <c r="M26" s="22"/>
      <c r="N26" s="22"/>
      <c r="O26" s="22"/>
      <c r="P26" s="53">
        <f t="shared" ref="P26" si="4">SUM(D26:O26)</f>
        <v>0</v>
      </c>
      <c r="Q26" s="53"/>
      <c r="R26" s="53">
        <f t="shared" ref="R26" si="5">COUNT(D26:O26)</f>
        <v>0</v>
      </c>
    </row>
  </sheetData>
  <sortState xmlns:xlrd2="http://schemas.microsoft.com/office/spreadsheetml/2017/richdata2" ref="A12:R25">
    <sortCondition descending="1" ref="P12:P25"/>
  </sortState>
  <mergeCells count="3">
    <mergeCell ref="P1:P3"/>
    <mergeCell ref="Q1:Q3"/>
    <mergeCell ref="R1:R3"/>
  </mergeCells>
  <pageMargins left="0.70866141732283472" right="0.70866141732283472" top="0.78740157480314965" bottom="0.78740157480314965" header="0.31496062992125984" footer="0.31496062992125984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9CEE7-3264-4E23-B4C4-6DE62DA5F750}">
  <sheetPr>
    <pageSetUpPr fitToPage="1"/>
  </sheetPr>
  <dimension ref="A1:R47"/>
  <sheetViews>
    <sheetView showGridLines="0" topLeftCell="A2" workbookViewId="0">
      <selection activeCell="Q30" sqref="Q30"/>
    </sheetView>
  </sheetViews>
  <sheetFormatPr defaultRowHeight="11.25" x14ac:dyDescent="0.2"/>
  <cols>
    <col min="1" max="1" width="19.85546875" style="1" customWidth="1"/>
    <col min="2" max="16384" width="9.140625" style="1"/>
  </cols>
  <sheetData>
    <row r="1" spans="1:18" s="2" customFormat="1" ht="15" customHeight="1" x14ac:dyDescent="0.2">
      <c r="A1" s="27"/>
      <c r="B1" s="28"/>
      <c r="C1" s="28"/>
      <c r="D1" s="49">
        <v>44640</v>
      </c>
      <c r="E1" s="30" t="s">
        <v>393</v>
      </c>
      <c r="F1" s="30" t="s">
        <v>395</v>
      </c>
      <c r="G1" s="30" t="s">
        <v>397</v>
      </c>
      <c r="H1" s="25" t="s">
        <v>398</v>
      </c>
      <c r="I1" s="25" t="s">
        <v>399</v>
      </c>
      <c r="J1" s="25" t="s">
        <v>400</v>
      </c>
      <c r="K1" s="25" t="s">
        <v>401</v>
      </c>
      <c r="L1" s="25" t="s">
        <v>402</v>
      </c>
      <c r="M1" s="25" t="s">
        <v>403</v>
      </c>
      <c r="N1" s="25" t="s">
        <v>406</v>
      </c>
      <c r="O1" s="26" t="s">
        <v>407</v>
      </c>
      <c r="P1" s="242" t="s">
        <v>2</v>
      </c>
      <c r="Q1" s="245" t="s">
        <v>21</v>
      </c>
      <c r="R1" s="242" t="s">
        <v>3</v>
      </c>
    </row>
    <row r="2" spans="1:18" s="2" customFormat="1" ht="57.75" customHeight="1" x14ac:dyDescent="0.2">
      <c r="A2" s="29" t="s">
        <v>25</v>
      </c>
      <c r="B2" s="28"/>
      <c r="C2" s="28"/>
      <c r="D2" s="31" t="s">
        <v>388</v>
      </c>
      <c r="E2" s="31" t="s">
        <v>389</v>
      </c>
      <c r="F2" s="31" t="s">
        <v>394</v>
      </c>
      <c r="G2" s="31" t="s">
        <v>396</v>
      </c>
      <c r="H2" s="24" t="s">
        <v>1</v>
      </c>
      <c r="I2" s="24" t="s">
        <v>0</v>
      </c>
      <c r="J2" s="24" t="s">
        <v>405</v>
      </c>
      <c r="K2" s="24" t="s">
        <v>643</v>
      </c>
      <c r="L2" s="24" t="s">
        <v>405</v>
      </c>
      <c r="M2" s="24" t="s">
        <v>404</v>
      </c>
      <c r="N2" s="39" t="s">
        <v>408</v>
      </c>
      <c r="O2" s="40" t="s">
        <v>232</v>
      </c>
      <c r="P2" s="243"/>
      <c r="Q2" s="246"/>
      <c r="R2" s="243"/>
    </row>
    <row r="3" spans="1:18" s="2" customFormat="1" ht="12" x14ac:dyDescent="0.2">
      <c r="A3" s="97" t="s">
        <v>5</v>
      </c>
      <c r="B3" s="98" t="s">
        <v>31</v>
      </c>
      <c r="C3" s="99" t="s">
        <v>4</v>
      </c>
      <c r="D3" s="90">
        <v>1</v>
      </c>
      <c r="E3" s="90">
        <v>2</v>
      </c>
      <c r="F3" s="100">
        <v>3</v>
      </c>
      <c r="G3" s="100">
        <v>4</v>
      </c>
      <c r="H3" s="91">
        <v>5</v>
      </c>
      <c r="I3" s="91">
        <v>6</v>
      </c>
      <c r="J3" s="91">
        <v>7</v>
      </c>
      <c r="K3" s="91">
        <v>8</v>
      </c>
      <c r="L3" s="91">
        <v>9</v>
      </c>
      <c r="M3" s="91">
        <v>10</v>
      </c>
      <c r="N3" s="91">
        <v>11</v>
      </c>
      <c r="O3" s="101">
        <v>12</v>
      </c>
      <c r="P3" s="243"/>
      <c r="Q3" s="246"/>
      <c r="R3" s="243"/>
    </row>
    <row r="4" spans="1:18" s="2" customFormat="1" ht="12" x14ac:dyDescent="0.2">
      <c r="A4" s="92"/>
      <c r="B4" s="93"/>
      <c r="C4" s="93"/>
      <c r="D4" s="93"/>
      <c r="E4" s="93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  <c r="Q4" s="96"/>
      <c r="R4" s="95"/>
    </row>
    <row r="5" spans="1:18" s="2" customFormat="1" ht="15" x14ac:dyDescent="0.25">
      <c r="A5" s="102" t="s">
        <v>29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7"/>
      <c r="R5" s="7"/>
    </row>
    <row r="6" spans="1:18" x14ac:dyDescent="0.2">
      <c r="A6" s="86" t="s">
        <v>303</v>
      </c>
      <c r="B6" s="58" t="s">
        <v>32</v>
      </c>
      <c r="C6" s="12" t="s">
        <v>302</v>
      </c>
      <c r="D6" s="52">
        <v>5</v>
      </c>
      <c r="E6" s="52">
        <v>4</v>
      </c>
      <c r="F6" s="52">
        <v>3</v>
      </c>
      <c r="G6" s="52">
        <v>4</v>
      </c>
      <c r="H6" s="52">
        <v>4</v>
      </c>
      <c r="I6" s="52">
        <v>4</v>
      </c>
      <c r="J6" s="52">
        <v>4</v>
      </c>
      <c r="K6" s="52" t="s">
        <v>411</v>
      </c>
      <c r="L6" s="52" t="s">
        <v>411</v>
      </c>
      <c r="M6" s="52" t="s">
        <v>411</v>
      </c>
      <c r="N6" s="52">
        <v>2</v>
      </c>
      <c r="O6" s="52">
        <v>6</v>
      </c>
      <c r="P6" s="53">
        <f t="shared" ref="P6:P26" si="0">SUM(D6:O6)</f>
        <v>36</v>
      </c>
      <c r="Q6" s="53">
        <f>+P6-N6-F6</f>
        <v>31</v>
      </c>
      <c r="R6" s="53">
        <f t="shared" ref="R6:R26" si="1">COUNT(D6:O6)</f>
        <v>9</v>
      </c>
    </row>
    <row r="7" spans="1:18" x14ac:dyDescent="0.2">
      <c r="A7" s="11" t="s">
        <v>682</v>
      </c>
      <c r="B7" s="52" t="s">
        <v>32</v>
      </c>
      <c r="C7" s="6" t="s">
        <v>302</v>
      </c>
      <c r="D7" s="52"/>
      <c r="E7" s="52"/>
      <c r="F7" s="52"/>
      <c r="G7" s="52"/>
      <c r="H7" s="52"/>
      <c r="I7" s="52"/>
      <c r="J7" s="52">
        <v>3</v>
      </c>
      <c r="K7" s="52">
        <v>6</v>
      </c>
      <c r="L7" s="52">
        <v>3</v>
      </c>
      <c r="M7" s="52">
        <v>3</v>
      </c>
      <c r="N7" s="52">
        <v>3</v>
      </c>
      <c r="O7" s="52">
        <v>5</v>
      </c>
      <c r="P7" s="53">
        <f t="shared" si="0"/>
        <v>23</v>
      </c>
      <c r="Q7" s="53">
        <f>+P7</f>
        <v>23</v>
      </c>
      <c r="R7" s="53">
        <f t="shared" si="1"/>
        <v>6</v>
      </c>
    </row>
    <row r="8" spans="1:18" x14ac:dyDescent="0.2">
      <c r="A8" s="11" t="s">
        <v>53</v>
      </c>
      <c r="B8" s="58" t="s">
        <v>32</v>
      </c>
      <c r="C8" s="12" t="s">
        <v>58</v>
      </c>
      <c r="D8" s="52">
        <v>4</v>
      </c>
      <c r="E8" s="52"/>
      <c r="F8" s="52">
        <v>2</v>
      </c>
      <c r="G8" s="52"/>
      <c r="H8" s="52"/>
      <c r="I8" s="52">
        <v>3</v>
      </c>
      <c r="J8" s="52"/>
      <c r="K8" s="52">
        <v>5</v>
      </c>
      <c r="L8" s="52"/>
      <c r="M8" s="52">
        <v>2</v>
      </c>
      <c r="N8" s="52"/>
      <c r="O8" s="52">
        <v>3</v>
      </c>
      <c r="P8" s="53">
        <f t="shared" si="0"/>
        <v>19</v>
      </c>
      <c r="Q8" s="53">
        <f>+P8</f>
        <v>19</v>
      </c>
      <c r="R8" s="53">
        <f t="shared" si="1"/>
        <v>6</v>
      </c>
    </row>
    <row r="9" spans="1:18" x14ac:dyDescent="0.2">
      <c r="A9" s="10" t="s">
        <v>628</v>
      </c>
      <c r="B9" s="52" t="s">
        <v>32</v>
      </c>
      <c r="C9" s="11" t="s">
        <v>187</v>
      </c>
      <c r="D9" s="52"/>
      <c r="E9" s="52"/>
      <c r="F9" s="52"/>
      <c r="G9" s="52"/>
      <c r="H9" s="52"/>
      <c r="I9" s="52">
        <v>2</v>
      </c>
      <c r="J9" s="52"/>
      <c r="K9" s="52">
        <v>3</v>
      </c>
      <c r="L9" s="52"/>
      <c r="M9" s="52">
        <v>5</v>
      </c>
      <c r="N9" s="52">
        <v>1</v>
      </c>
      <c r="O9" s="52">
        <v>4</v>
      </c>
      <c r="P9" s="53">
        <f t="shared" si="0"/>
        <v>15</v>
      </c>
      <c r="Q9" s="53">
        <f>+P9</f>
        <v>15</v>
      </c>
      <c r="R9" s="53">
        <f t="shared" si="1"/>
        <v>5</v>
      </c>
    </row>
    <row r="10" spans="1:18" x14ac:dyDescent="0.2">
      <c r="A10" s="11" t="s">
        <v>52</v>
      </c>
      <c r="B10" s="58" t="s">
        <v>32</v>
      </c>
      <c r="C10" s="12" t="s">
        <v>57</v>
      </c>
      <c r="D10" s="52">
        <v>3</v>
      </c>
      <c r="E10" s="52"/>
      <c r="F10" s="52"/>
      <c r="G10" s="52">
        <v>2</v>
      </c>
      <c r="H10" s="52"/>
      <c r="I10" s="52">
        <v>1</v>
      </c>
      <c r="J10" s="52">
        <v>2</v>
      </c>
      <c r="K10" s="52" t="s">
        <v>411</v>
      </c>
      <c r="L10" s="52"/>
      <c r="M10" s="52"/>
      <c r="N10" s="52"/>
      <c r="O10" s="52">
        <v>2</v>
      </c>
      <c r="P10" s="53">
        <f t="shared" si="0"/>
        <v>10</v>
      </c>
      <c r="Q10" s="53">
        <f>+P10</f>
        <v>10</v>
      </c>
      <c r="R10" s="53">
        <f t="shared" si="1"/>
        <v>5</v>
      </c>
    </row>
    <row r="11" spans="1:18" x14ac:dyDescent="0.2">
      <c r="A11" s="13" t="s">
        <v>362</v>
      </c>
      <c r="B11" s="54" t="s">
        <v>356</v>
      </c>
      <c r="C11" s="15"/>
      <c r="D11" s="54"/>
      <c r="E11" s="54"/>
      <c r="F11" s="54">
        <v>6</v>
      </c>
      <c r="G11" s="54"/>
      <c r="H11" s="54">
        <v>6</v>
      </c>
      <c r="I11" s="54"/>
      <c r="J11" s="54"/>
      <c r="K11" s="54">
        <v>4</v>
      </c>
      <c r="L11" s="54"/>
      <c r="M11" s="54"/>
      <c r="N11" s="54"/>
      <c r="O11" s="54"/>
      <c r="P11" s="68">
        <f t="shared" si="0"/>
        <v>16</v>
      </c>
      <c r="Q11" s="68"/>
      <c r="R11" s="68">
        <f t="shared" si="1"/>
        <v>3</v>
      </c>
    </row>
    <row r="12" spans="1:18" s="8" customFormat="1" x14ac:dyDescent="0.2">
      <c r="A12" s="13" t="s">
        <v>530</v>
      </c>
      <c r="B12" s="54" t="s">
        <v>188</v>
      </c>
      <c r="C12" s="15"/>
      <c r="D12" s="54"/>
      <c r="E12" s="54"/>
      <c r="F12" s="54">
        <v>5</v>
      </c>
      <c r="G12" s="54"/>
      <c r="H12" s="54">
        <v>5</v>
      </c>
      <c r="I12" s="54"/>
      <c r="J12" s="54"/>
      <c r="K12" s="54"/>
      <c r="L12" s="54"/>
      <c r="M12" s="54"/>
      <c r="N12" s="54"/>
      <c r="O12" s="54"/>
      <c r="P12" s="68">
        <f t="shared" si="0"/>
        <v>10</v>
      </c>
      <c r="Q12" s="68"/>
      <c r="R12" s="68">
        <f t="shared" si="1"/>
        <v>2</v>
      </c>
    </row>
    <row r="13" spans="1:18" s="8" customFormat="1" hidden="1" x14ac:dyDescent="0.2">
      <c r="A13" s="11" t="s">
        <v>179</v>
      </c>
      <c r="B13" s="58" t="s">
        <v>32</v>
      </c>
      <c r="C13" s="12" t="s">
        <v>187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3">
        <f t="shared" si="0"/>
        <v>0</v>
      </c>
      <c r="Q13" s="53"/>
      <c r="R13" s="53">
        <f t="shared" si="1"/>
        <v>0</v>
      </c>
    </row>
    <row r="14" spans="1:18" s="8" customFormat="1" hidden="1" x14ac:dyDescent="0.2">
      <c r="A14" s="11" t="s">
        <v>139</v>
      </c>
      <c r="B14" s="58" t="s">
        <v>32</v>
      </c>
      <c r="C14" s="12" t="s">
        <v>153</v>
      </c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3">
        <f t="shared" si="0"/>
        <v>0</v>
      </c>
      <c r="Q14" s="53"/>
      <c r="R14" s="53">
        <f t="shared" si="1"/>
        <v>0</v>
      </c>
    </row>
    <row r="15" spans="1:18" s="8" customFormat="1" hidden="1" x14ac:dyDescent="0.2">
      <c r="A15" s="11" t="s">
        <v>222</v>
      </c>
      <c r="B15" s="58" t="s">
        <v>32</v>
      </c>
      <c r="C15" s="12" t="s">
        <v>61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3">
        <f t="shared" si="0"/>
        <v>0</v>
      </c>
      <c r="Q15" s="53"/>
      <c r="R15" s="53">
        <f t="shared" si="1"/>
        <v>0</v>
      </c>
    </row>
    <row r="16" spans="1:18" s="8" customFormat="1" hidden="1" x14ac:dyDescent="0.2">
      <c r="A16" s="11" t="s">
        <v>140</v>
      </c>
      <c r="B16" s="58" t="s">
        <v>32</v>
      </c>
      <c r="C16" s="6" t="s">
        <v>154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3">
        <f t="shared" si="0"/>
        <v>0</v>
      </c>
      <c r="Q16" s="53"/>
      <c r="R16" s="53">
        <f t="shared" si="1"/>
        <v>0</v>
      </c>
    </row>
    <row r="17" spans="1:18" s="14" customFormat="1" ht="12.75" hidden="1" customHeight="1" x14ac:dyDescent="0.2">
      <c r="A17" s="10" t="s">
        <v>362</v>
      </c>
      <c r="B17" s="58" t="s">
        <v>32</v>
      </c>
      <c r="C17" s="12" t="s">
        <v>363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3">
        <f t="shared" si="0"/>
        <v>0</v>
      </c>
      <c r="Q17" s="53"/>
      <c r="R17" s="53">
        <f t="shared" si="1"/>
        <v>0</v>
      </c>
    </row>
    <row r="18" spans="1:18" s="14" customFormat="1" ht="12.75" customHeight="1" x14ac:dyDescent="0.2">
      <c r="A18" s="11" t="s">
        <v>180</v>
      </c>
      <c r="B18" s="58" t="s">
        <v>32</v>
      </c>
      <c r="C18" s="12" t="s">
        <v>209</v>
      </c>
      <c r="D18" s="52">
        <v>6</v>
      </c>
      <c r="E18" s="52"/>
      <c r="F18" s="52"/>
      <c r="G18" s="52"/>
      <c r="H18" s="52">
        <v>3</v>
      </c>
      <c r="I18" s="52"/>
      <c r="J18" s="52"/>
      <c r="K18" s="52"/>
      <c r="L18" s="52"/>
      <c r="M18" s="52"/>
      <c r="N18" s="52"/>
      <c r="O18" s="52"/>
      <c r="P18" s="53">
        <f t="shared" si="0"/>
        <v>9</v>
      </c>
      <c r="Q18" s="53"/>
      <c r="R18" s="53">
        <f t="shared" si="1"/>
        <v>2</v>
      </c>
    </row>
    <row r="19" spans="1:18" s="14" customFormat="1" ht="12.75" customHeight="1" x14ac:dyDescent="0.2">
      <c r="A19" s="15" t="s">
        <v>647</v>
      </c>
      <c r="B19" s="54" t="s">
        <v>676</v>
      </c>
      <c r="C19" s="5"/>
      <c r="D19" s="54"/>
      <c r="E19" s="54"/>
      <c r="F19" s="54"/>
      <c r="G19" s="54"/>
      <c r="H19" s="54">
        <v>7</v>
      </c>
      <c r="I19" s="54"/>
      <c r="J19" s="54"/>
      <c r="K19" s="54"/>
      <c r="L19" s="54"/>
      <c r="M19" s="54"/>
      <c r="N19" s="54"/>
      <c r="O19" s="54"/>
      <c r="P19" s="68">
        <f t="shared" si="0"/>
        <v>7</v>
      </c>
      <c r="Q19" s="68"/>
      <c r="R19" s="68">
        <f t="shared" si="1"/>
        <v>1</v>
      </c>
    </row>
    <row r="20" spans="1:18" s="14" customFormat="1" ht="12.75" customHeight="1" x14ac:dyDescent="0.2">
      <c r="A20" s="11" t="s">
        <v>51</v>
      </c>
      <c r="B20" s="58" t="s">
        <v>32</v>
      </c>
      <c r="C20" s="12" t="s">
        <v>56</v>
      </c>
      <c r="D20" s="52"/>
      <c r="E20" s="52">
        <v>1</v>
      </c>
      <c r="F20" s="52">
        <v>1</v>
      </c>
      <c r="G20" s="52">
        <v>3</v>
      </c>
      <c r="H20" s="52"/>
      <c r="I20" s="52"/>
      <c r="J20" s="52"/>
      <c r="K20" s="52"/>
      <c r="L20" s="52"/>
      <c r="M20" s="52"/>
      <c r="N20" s="52"/>
      <c r="O20" s="52"/>
      <c r="P20" s="53">
        <f t="shared" si="0"/>
        <v>5</v>
      </c>
      <c r="Q20" s="53"/>
      <c r="R20" s="53">
        <f t="shared" si="1"/>
        <v>3</v>
      </c>
    </row>
    <row r="21" spans="1:18" s="14" customFormat="1" ht="12.75" customHeight="1" x14ac:dyDescent="0.2">
      <c r="A21" s="11" t="s">
        <v>707</v>
      </c>
      <c r="B21" s="52" t="s">
        <v>32</v>
      </c>
      <c r="C21" s="6" t="s">
        <v>708</v>
      </c>
      <c r="D21" s="52"/>
      <c r="E21" s="52"/>
      <c r="F21" s="52"/>
      <c r="G21" s="52"/>
      <c r="H21" s="52"/>
      <c r="I21" s="52"/>
      <c r="J21" s="52"/>
      <c r="K21" s="52"/>
      <c r="L21" s="52"/>
      <c r="M21" s="52">
        <v>4</v>
      </c>
      <c r="N21" s="52"/>
      <c r="O21" s="52">
        <v>1</v>
      </c>
      <c r="P21" s="53">
        <f t="shared" si="0"/>
        <v>5</v>
      </c>
      <c r="Q21" s="53"/>
      <c r="R21" s="53">
        <f t="shared" si="1"/>
        <v>2</v>
      </c>
    </row>
    <row r="22" spans="1:18" s="4" customFormat="1" ht="12.75" customHeight="1" x14ac:dyDescent="0.2">
      <c r="A22" s="10" t="s">
        <v>529</v>
      </c>
      <c r="B22" s="58" t="s">
        <v>32</v>
      </c>
      <c r="C22" s="12" t="s">
        <v>561</v>
      </c>
      <c r="D22" s="52"/>
      <c r="E22" s="52"/>
      <c r="F22" s="52">
        <v>4</v>
      </c>
      <c r="G22" s="52"/>
      <c r="H22" s="52"/>
      <c r="I22" s="52"/>
      <c r="J22" s="52"/>
      <c r="K22" s="52"/>
      <c r="L22" s="52"/>
      <c r="M22" s="52"/>
      <c r="N22" s="52"/>
      <c r="O22" s="52"/>
      <c r="P22" s="53">
        <f t="shared" si="0"/>
        <v>4</v>
      </c>
      <c r="Q22" s="53"/>
      <c r="R22" s="53">
        <f t="shared" si="1"/>
        <v>1</v>
      </c>
    </row>
    <row r="23" spans="1:18" s="14" customFormat="1" ht="12.75" customHeight="1" x14ac:dyDescent="0.2">
      <c r="A23" s="10" t="s">
        <v>423</v>
      </c>
      <c r="B23" s="52" t="s">
        <v>32</v>
      </c>
      <c r="C23" s="11" t="s">
        <v>498</v>
      </c>
      <c r="D23" s="52">
        <v>2</v>
      </c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3">
        <f t="shared" si="0"/>
        <v>2</v>
      </c>
      <c r="Q23" s="53"/>
      <c r="R23" s="53">
        <f t="shared" si="1"/>
        <v>1</v>
      </c>
    </row>
    <row r="24" spans="1:18" s="14" customFormat="1" ht="12.75" customHeight="1" x14ac:dyDescent="0.2">
      <c r="A24" s="15" t="s">
        <v>648</v>
      </c>
      <c r="B24" s="54" t="s">
        <v>676</v>
      </c>
      <c r="C24" s="5"/>
      <c r="D24" s="54"/>
      <c r="E24" s="54"/>
      <c r="F24" s="54"/>
      <c r="G24" s="54"/>
      <c r="H24" s="54">
        <v>2</v>
      </c>
      <c r="I24" s="54"/>
      <c r="J24" s="54"/>
      <c r="K24" s="54"/>
      <c r="L24" s="54"/>
      <c r="M24" s="54"/>
      <c r="N24" s="54"/>
      <c r="O24" s="54"/>
      <c r="P24" s="68">
        <f t="shared" si="0"/>
        <v>2</v>
      </c>
      <c r="Q24" s="68"/>
      <c r="R24" s="68">
        <f t="shared" si="1"/>
        <v>1</v>
      </c>
    </row>
    <row r="25" spans="1:18" s="14" customFormat="1" ht="12.75" customHeight="1" x14ac:dyDescent="0.2">
      <c r="A25" s="15" t="s">
        <v>649</v>
      </c>
      <c r="B25" s="54" t="s">
        <v>676</v>
      </c>
      <c r="C25" s="5"/>
      <c r="D25" s="54"/>
      <c r="E25" s="54"/>
      <c r="F25" s="54"/>
      <c r="G25" s="54"/>
      <c r="H25" s="54">
        <v>1</v>
      </c>
      <c r="I25" s="54"/>
      <c r="J25" s="54"/>
      <c r="K25" s="54"/>
      <c r="L25" s="54"/>
      <c r="M25" s="54"/>
      <c r="N25" s="54"/>
      <c r="O25" s="54"/>
      <c r="P25" s="68">
        <f t="shared" si="0"/>
        <v>1</v>
      </c>
      <c r="Q25" s="68"/>
      <c r="R25" s="68">
        <f t="shared" si="1"/>
        <v>1</v>
      </c>
    </row>
    <row r="26" spans="1:18" s="14" customFormat="1" ht="12.75" customHeight="1" x14ac:dyDescent="0.2">
      <c r="A26" s="11" t="s">
        <v>329</v>
      </c>
      <c r="B26" s="58" t="s">
        <v>32</v>
      </c>
      <c r="C26" s="6" t="s">
        <v>330</v>
      </c>
      <c r="D26" s="52" t="s">
        <v>411</v>
      </c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3">
        <f t="shared" si="0"/>
        <v>0</v>
      </c>
      <c r="Q26" s="53"/>
      <c r="R26" s="53">
        <f t="shared" si="1"/>
        <v>0</v>
      </c>
    </row>
    <row r="27" spans="1:18" s="4" customFormat="1" ht="12.75" customHeight="1" x14ac:dyDescent="0.25">
      <c r="A27" s="88" t="s">
        <v>29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22"/>
      <c r="R27" s="22"/>
    </row>
    <row r="28" spans="1:18" s="4" customFormat="1" ht="15" x14ac:dyDescent="0.25">
      <c r="A28" s="19"/>
      <c r="B28" s="56"/>
      <c r="C28" s="7"/>
      <c r="D28" s="57"/>
      <c r="E28" s="57"/>
      <c r="F28" s="57"/>
      <c r="G28" s="56"/>
      <c r="H28" s="56"/>
      <c r="I28" s="56"/>
      <c r="J28" s="56"/>
      <c r="K28" s="56"/>
      <c r="L28" s="55"/>
      <c r="M28" s="55"/>
      <c r="N28" s="55"/>
      <c r="O28" s="55"/>
      <c r="P28" s="55"/>
      <c r="Q28" s="59"/>
      <c r="R28" s="59"/>
    </row>
    <row r="29" spans="1:18" s="4" customFormat="1" ht="15" x14ac:dyDescent="0.25">
      <c r="A29" s="18" t="s">
        <v>30</v>
      </c>
      <c r="B29" s="55"/>
      <c r="C29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9"/>
      <c r="Q29" s="59"/>
      <c r="R29" s="59"/>
    </row>
    <row r="30" spans="1:18" customFormat="1" ht="11.25" customHeight="1" x14ac:dyDescent="0.25">
      <c r="A30" s="87" t="s">
        <v>273</v>
      </c>
      <c r="B30" s="61" t="s">
        <v>32</v>
      </c>
      <c r="C30" s="22" t="s">
        <v>59</v>
      </c>
      <c r="D30" s="52">
        <v>3</v>
      </c>
      <c r="E30" s="52"/>
      <c r="F30" s="52"/>
      <c r="G30" s="52"/>
      <c r="H30" s="52">
        <v>7</v>
      </c>
      <c r="I30" s="52">
        <v>3</v>
      </c>
      <c r="J30" s="52"/>
      <c r="K30" s="52">
        <v>6</v>
      </c>
      <c r="L30" s="52"/>
      <c r="M30" s="52">
        <v>6</v>
      </c>
      <c r="N30" s="52">
        <v>4</v>
      </c>
      <c r="O30" s="52">
        <v>5</v>
      </c>
      <c r="P30" s="53">
        <f t="shared" ref="P30:P47" si="2">SUM(D30:O30)</f>
        <v>34</v>
      </c>
      <c r="Q30" s="53">
        <f>+P30</f>
        <v>34</v>
      </c>
      <c r="R30" s="53">
        <f t="shared" ref="R30:R47" si="3">COUNT(D30:O30)</f>
        <v>7</v>
      </c>
    </row>
    <row r="31" spans="1:18" x14ac:dyDescent="0.2">
      <c r="A31" s="6" t="s">
        <v>424</v>
      </c>
      <c r="B31" s="63" t="s">
        <v>32</v>
      </c>
      <c r="C31" s="6" t="s">
        <v>499</v>
      </c>
      <c r="D31" s="52">
        <v>4</v>
      </c>
      <c r="E31" s="52"/>
      <c r="F31" s="52">
        <v>3</v>
      </c>
      <c r="G31" s="52"/>
      <c r="H31" s="52">
        <v>5</v>
      </c>
      <c r="I31" s="52"/>
      <c r="J31" s="52"/>
      <c r="K31" s="52">
        <v>2</v>
      </c>
      <c r="L31" s="52"/>
      <c r="M31" s="52"/>
      <c r="N31" s="52"/>
      <c r="O31" s="52">
        <v>9</v>
      </c>
      <c r="P31" s="53">
        <f t="shared" si="2"/>
        <v>23</v>
      </c>
      <c r="Q31" s="53">
        <f>+P31</f>
        <v>23</v>
      </c>
      <c r="R31" s="53">
        <f t="shared" si="3"/>
        <v>5</v>
      </c>
    </row>
    <row r="32" spans="1:18" s="8" customFormat="1" x14ac:dyDescent="0.2">
      <c r="A32" s="22" t="s">
        <v>695</v>
      </c>
      <c r="B32" s="58" t="s">
        <v>32</v>
      </c>
      <c r="C32" s="22" t="s">
        <v>59</v>
      </c>
      <c r="D32" s="22"/>
      <c r="E32" s="22"/>
      <c r="F32" s="22"/>
      <c r="G32" s="22"/>
      <c r="H32" s="22"/>
      <c r="I32" s="22"/>
      <c r="J32" s="61"/>
      <c r="K32" s="61">
        <v>3</v>
      </c>
      <c r="L32" s="61">
        <v>2</v>
      </c>
      <c r="M32" s="61">
        <v>5</v>
      </c>
      <c r="N32" s="61">
        <v>1</v>
      </c>
      <c r="O32" s="61">
        <v>4</v>
      </c>
      <c r="P32" s="53">
        <f t="shared" si="2"/>
        <v>15</v>
      </c>
      <c r="Q32" s="53">
        <f>+P32</f>
        <v>15</v>
      </c>
      <c r="R32" s="53">
        <f t="shared" si="3"/>
        <v>5</v>
      </c>
    </row>
    <row r="33" spans="1:18" s="8" customFormat="1" x14ac:dyDescent="0.2">
      <c r="A33" s="12" t="s">
        <v>627</v>
      </c>
      <c r="B33" s="61" t="s">
        <v>32</v>
      </c>
      <c r="C33" s="22" t="s">
        <v>330</v>
      </c>
      <c r="D33" s="52"/>
      <c r="E33" s="52"/>
      <c r="F33" s="52"/>
      <c r="G33" s="52"/>
      <c r="H33" s="52">
        <v>1</v>
      </c>
      <c r="I33" s="52">
        <v>2</v>
      </c>
      <c r="J33" s="52"/>
      <c r="K33" s="52">
        <v>1</v>
      </c>
      <c r="L33" s="52"/>
      <c r="M33" s="52">
        <v>3</v>
      </c>
      <c r="N33" s="52">
        <v>2</v>
      </c>
      <c r="O33" s="52">
        <v>3</v>
      </c>
      <c r="P33" s="53">
        <f t="shared" si="2"/>
        <v>12</v>
      </c>
      <c r="Q33" s="53">
        <f>+P33</f>
        <v>12</v>
      </c>
      <c r="R33" s="53">
        <f t="shared" si="3"/>
        <v>6</v>
      </c>
    </row>
    <row r="34" spans="1:18" x14ac:dyDescent="0.2">
      <c r="A34" s="22" t="s">
        <v>652</v>
      </c>
      <c r="B34" s="61" t="s">
        <v>32</v>
      </c>
      <c r="C34" s="22" t="s">
        <v>63</v>
      </c>
      <c r="D34" s="61"/>
      <c r="E34" s="61"/>
      <c r="F34" s="61"/>
      <c r="G34" s="61"/>
      <c r="H34" s="61">
        <v>8</v>
      </c>
      <c r="I34" s="61"/>
      <c r="J34" s="61"/>
      <c r="K34" s="61">
        <v>5</v>
      </c>
      <c r="L34" s="61"/>
      <c r="M34" s="61"/>
      <c r="N34" s="61"/>
      <c r="O34" s="61">
        <v>6</v>
      </c>
      <c r="P34" s="53">
        <f t="shared" si="2"/>
        <v>19</v>
      </c>
      <c r="Q34" s="53"/>
      <c r="R34" s="53">
        <f t="shared" si="3"/>
        <v>3</v>
      </c>
    </row>
    <row r="35" spans="1:18" ht="12.75" customHeight="1" x14ac:dyDescent="0.2">
      <c r="A35" s="22" t="s">
        <v>710</v>
      </c>
      <c r="B35" s="58" t="s">
        <v>32</v>
      </c>
      <c r="C35" s="22" t="s">
        <v>305</v>
      </c>
      <c r="D35" s="22"/>
      <c r="E35" s="22"/>
      <c r="F35" s="22"/>
      <c r="G35" s="22"/>
      <c r="H35" s="22"/>
      <c r="I35" s="22"/>
      <c r="J35" s="61"/>
      <c r="K35" s="61"/>
      <c r="L35" s="61"/>
      <c r="M35" s="61">
        <v>8</v>
      </c>
      <c r="N35" s="61"/>
      <c r="O35" s="61">
        <v>8</v>
      </c>
      <c r="P35" s="53">
        <f t="shared" si="2"/>
        <v>16</v>
      </c>
      <c r="Q35" s="53"/>
      <c r="R35" s="53">
        <f t="shared" si="3"/>
        <v>2</v>
      </c>
    </row>
    <row r="36" spans="1:18" x14ac:dyDescent="0.2">
      <c r="A36" s="22" t="s">
        <v>711</v>
      </c>
      <c r="B36" s="58" t="s">
        <v>32</v>
      </c>
      <c r="C36" s="22" t="s">
        <v>732</v>
      </c>
      <c r="D36" s="22"/>
      <c r="E36" s="22"/>
      <c r="F36" s="22"/>
      <c r="G36" s="22"/>
      <c r="H36" s="22"/>
      <c r="I36" s="22"/>
      <c r="J36" s="61"/>
      <c r="K36" s="61"/>
      <c r="L36" s="61"/>
      <c r="M36" s="61">
        <v>7</v>
      </c>
      <c r="N36" s="61"/>
      <c r="O36" s="61">
        <v>7</v>
      </c>
      <c r="P36" s="53">
        <f t="shared" si="2"/>
        <v>14</v>
      </c>
      <c r="Q36" s="53"/>
      <c r="R36" s="53">
        <f t="shared" si="3"/>
        <v>2</v>
      </c>
    </row>
    <row r="37" spans="1:18" s="8" customFormat="1" x14ac:dyDescent="0.2">
      <c r="A37" s="15" t="s">
        <v>650</v>
      </c>
      <c r="B37" s="67" t="s">
        <v>676</v>
      </c>
      <c r="C37" s="5"/>
      <c r="D37" s="67"/>
      <c r="E37" s="67"/>
      <c r="F37" s="67"/>
      <c r="G37" s="67"/>
      <c r="H37" s="67">
        <v>10</v>
      </c>
      <c r="I37" s="67"/>
      <c r="J37" s="67"/>
      <c r="K37" s="67"/>
      <c r="L37" s="67"/>
      <c r="M37" s="67"/>
      <c r="N37" s="67"/>
      <c r="O37" s="67"/>
      <c r="P37" s="68">
        <f t="shared" si="2"/>
        <v>10</v>
      </c>
      <c r="Q37" s="68"/>
      <c r="R37" s="68">
        <f t="shared" si="3"/>
        <v>1</v>
      </c>
    </row>
    <row r="38" spans="1:18" x14ac:dyDescent="0.2">
      <c r="A38" s="15" t="s">
        <v>651</v>
      </c>
      <c r="B38" s="67" t="s">
        <v>676</v>
      </c>
      <c r="C38" s="5"/>
      <c r="D38" s="67"/>
      <c r="E38" s="67"/>
      <c r="F38" s="67"/>
      <c r="G38" s="67"/>
      <c r="H38" s="67">
        <v>9</v>
      </c>
      <c r="I38" s="67"/>
      <c r="J38" s="67"/>
      <c r="K38" s="67"/>
      <c r="L38" s="67"/>
      <c r="M38" s="67"/>
      <c r="N38" s="67"/>
      <c r="O38" s="67"/>
      <c r="P38" s="68">
        <f t="shared" si="2"/>
        <v>9</v>
      </c>
      <c r="Q38" s="68"/>
      <c r="R38" s="68">
        <f t="shared" si="3"/>
        <v>1</v>
      </c>
    </row>
    <row r="39" spans="1:18" x14ac:dyDescent="0.2">
      <c r="A39" s="11" t="s">
        <v>54</v>
      </c>
      <c r="B39" s="58" t="s">
        <v>32</v>
      </c>
      <c r="C39" s="12" t="s">
        <v>61</v>
      </c>
      <c r="D39" s="52"/>
      <c r="E39" s="52">
        <v>2</v>
      </c>
      <c r="F39" s="52"/>
      <c r="G39" s="52"/>
      <c r="H39" s="52"/>
      <c r="I39" s="52"/>
      <c r="J39" s="52"/>
      <c r="K39" s="52"/>
      <c r="L39" s="52"/>
      <c r="M39" s="52">
        <v>4</v>
      </c>
      <c r="N39" s="52">
        <v>3</v>
      </c>
      <c r="O39" s="52"/>
      <c r="P39" s="53">
        <f t="shared" si="2"/>
        <v>9</v>
      </c>
      <c r="Q39" s="53"/>
      <c r="R39" s="53">
        <f t="shared" si="3"/>
        <v>3</v>
      </c>
    </row>
    <row r="40" spans="1:18" x14ac:dyDescent="0.2">
      <c r="A40" s="22" t="s">
        <v>583</v>
      </c>
      <c r="B40" s="63" t="s">
        <v>32</v>
      </c>
      <c r="C40" s="22" t="s">
        <v>596</v>
      </c>
      <c r="D40" s="61"/>
      <c r="E40" s="61"/>
      <c r="F40" s="61"/>
      <c r="G40" s="61">
        <v>5</v>
      </c>
      <c r="H40" s="61">
        <v>2</v>
      </c>
      <c r="I40" s="61">
        <v>1</v>
      </c>
      <c r="J40" s="61"/>
      <c r="K40" s="61"/>
      <c r="L40" s="61"/>
      <c r="M40" s="61"/>
      <c r="N40" s="61"/>
      <c r="O40" s="61"/>
      <c r="P40" s="53">
        <f t="shared" si="2"/>
        <v>8</v>
      </c>
      <c r="Q40" s="53"/>
      <c r="R40" s="53">
        <f t="shared" si="3"/>
        <v>3</v>
      </c>
    </row>
    <row r="41" spans="1:18" x14ac:dyDescent="0.2">
      <c r="A41" s="5" t="s">
        <v>528</v>
      </c>
      <c r="B41" s="67" t="s">
        <v>188</v>
      </c>
      <c r="C41" s="5"/>
      <c r="D41" s="67"/>
      <c r="E41" s="67"/>
      <c r="F41" s="67">
        <v>1</v>
      </c>
      <c r="G41" s="67"/>
      <c r="H41" s="67">
        <v>6</v>
      </c>
      <c r="I41" s="67"/>
      <c r="J41" s="67"/>
      <c r="K41" s="67"/>
      <c r="L41" s="67"/>
      <c r="M41" s="67"/>
      <c r="N41" s="67"/>
      <c r="O41" s="67"/>
      <c r="P41" s="68">
        <f t="shared" si="2"/>
        <v>7</v>
      </c>
      <c r="Q41" s="68"/>
      <c r="R41" s="68">
        <f t="shared" si="3"/>
        <v>2</v>
      </c>
    </row>
    <row r="42" spans="1:18" x14ac:dyDescent="0.2">
      <c r="A42" s="22" t="s">
        <v>55</v>
      </c>
      <c r="B42" s="61" t="s">
        <v>32</v>
      </c>
      <c r="C42" s="22" t="s">
        <v>63</v>
      </c>
      <c r="D42" s="61"/>
      <c r="E42" s="61"/>
      <c r="F42" s="61"/>
      <c r="G42" s="61"/>
      <c r="H42" s="61">
        <v>3</v>
      </c>
      <c r="I42" s="61"/>
      <c r="J42" s="61"/>
      <c r="K42" s="61">
        <v>4</v>
      </c>
      <c r="L42" s="61"/>
      <c r="M42" s="61"/>
      <c r="N42" s="61"/>
      <c r="O42" s="61"/>
      <c r="P42" s="53">
        <f t="shared" si="2"/>
        <v>7</v>
      </c>
      <c r="Q42" s="53"/>
      <c r="R42" s="53">
        <f t="shared" si="3"/>
        <v>2</v>
      </c>
    </row>
    <row r="43" spans="1:18" x14ac:dyDescent="0.2">
      <c r="A43" s="11" t="s">
        <v>62</v>
      </c>
      <c r="B43" s="58" t="s">
        <v>32</v>
      </c>
      <c r="C43" s="12" t="s">
        <v>60</v>
      </c>
      <c r="D43" s="52">
        <v>2</v>
      </c>
      <c r="E43" s="52"/>
      <c r="F43" s="52"/>
      <c r="G43" s="52"/>
      <c r="H43" s="52">
        <v>4</v>
      </c>
      <c r="I43" s="52"/>
      <c r="J43" s="52"/>
      <c r="K43" s="52"/>
      <c r="L43" s="52"/>
      <c r="M43" s="52"/>
      <c r="N43" s="52"/>
      <c r="O43" s="52"/>
      <c r="P43" s="53">
        <f t="shared" si="2"/>
        <v>6</v>
      </c>
      <c r="Q43" s="53"/>
      <c r="R43" s="53">
        <f t="shared" si="3"/>
        <v>2</v>
      </c>
    </row>
    <row r="44" spans="1:18" x14ac:dyDescent="0.2">
      <c r="A44" s="22" t="s">
        <v>467</v>
      </c>
      <c r="B44" s="61" t="s">
        <v>32</v>
      </c>
      <c r="C44" s="22" t="s">
        <v>64</v>
      </c>
      <c r="D44" s="61"/>
      <c r="E44" s="61">
        <v>3</v>
      </c>
      <c r="F44" s="61"/>
      <c r="G44" s="61">
        <v>1</v>
      </c>
      <c r="H44" s="61"/>
      <c r="I44" s="61"/>
      <c r="J44" s="61"/>
      <c r="K44" s="61"/>
      <c r="L44" s="61"/>
      <c r="M44" s="61" t="s">
        <v>411</v>
      </c>
      <c r="N44" s="61"/>
      <c r="O44" s="61" t="s">
        <v>411</v>
      </c>
      <c r="P44" s="53">
        <f t="shared" si="2"/>
        <v>4</v>
      </c>
      <c r="Q44" s="53"/>
      <c r="R44" s="53">
        <f t="shared" si="3"/>
        <v>2</v>
      </c>
    </row>
    <row r="45" spans="1:18" x14ac:dyDescent="0.2">
      <c r="A45" s="11" t="s">
        <v>55</v>
      </c>
      <c r="B45" s="58" t="s">
        <v>32</v>
      </c>
      <c r="C45" s="12" t="s">
        <v>63</v>
      </c>
      <c r="D45" s="52" t="s">
        <v>411</v>
      </c>
      <c r="E45" s="52"/>
      <c r="F45" s="52">
        <v>2</v>
      </c>
      <c r="G45" s="52"/>
      <c r="H45" s="52"/>
      <c r="I45" s="52"/>
      <c r="J45" s="52"/>
      <c r="K45" s="52"/>
      <c r="L45" s="52"/>
      <c r="M45" s="52"/>
      <c r="N45" s="52"/>
      <c r="O45" s="52"/>
      <c r="P45" s="53">
        <f t="shared" si="2"/>
        <v>2</v>
      </c>
      <c r="Q45" s="53"/>
      <c r="R45" s="53">
        <f t="shared" si="3"/>
        <v>1</v>
      </c>
    </row>
    <row r="46" spans="1:18" x14ac:dyDescent="0.2">
      <c r="A46" s="22" t="s">
        <v>709</v>
      </c>
      <c r="B46" s="58" t="s">
        <v>32</v>
      </c>
      <c r="C46" s="22" t="s">
        <v>732</v>
      </c>
      <c r="D46" s="22"/>
      <c r="E46" s="22"/>
      <c r="F46" s="22"/>
      <c r="G46" s="22"/>
      <c r="H46" s="22"/>
      <c r="I46" s="22"/>
      <c r="J46" s="61"/>
      <c r="K46" s="61"/>
      <c r="L46" s="61"/>
      <c r="M46" s="61" t="s">
        <v>411</v>
      </c>
      <c r="N46" s="61"/>
      <c r="O46" s="61">
        <v>2</v>
      </c>
      <c r="P46" s="53">
        <f t="shared" si="2"/>
        <v>2</v>
      </c>
      <c r="Q46" s="53"/>
      <c r="R46" s="53">
        <f t="shared" si="3"/>
        <v>1</v>
      </c>
    </row>
    <row r="47" spans="1:18" x14ac:dyDescent="0.2">
      <c r="A47" s="22" t="s">
        <v>683</v>
      </c>
      <c r="B47" s="58" t="s">
        <v>32</v>
      </c>
      <c r="C47" s="22" t="s">
        <v>733</v>
      </c>
      <c r="D47" s="22"/>
      <c r="E47" s="22"/>
      <c r="F47" s="22"/>
      <c r="G47" s="22"/>
      <c r="H47" s="22"/>
      <c r="I47" s="22"/>
      <c r="J47" s="61" t="s">
        <v>411</v>
      </c>
      <c r="K47" s="61"/>
      <c r="L47" s="61"/>
      <c r="M47" s="61"/>
      <c r="N47" s="61"/>
      <c r="O47" s="61"/>
      <c r="P47" s="53">
        <f t="shared" si="2"/>
        <v>0</v>
      </c>
      <c r="Q47" s="53"/>
      <c r="R47" s="53">
        <f t="shared" si="3"/>
        <v>0</v>
      </c>
    </row>
  </sheetData>
  <sortState xmlns:xlrd2="http://schemas.microsoft.com/office/spreadsheetml/2017/richdata2" ref="A30:R47">
    <sortCondition descending="1" ref="Q30:Q47"/>
    <sortCondition descending="1" ref="P30:P47"/>
  </sortState>
  <mergeCells count="3">
    <mergeCell ref="P1:P3"/>
    <mergeCell ref="Q1:Q3"/>
    <mergeCell ref="R1:R3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1ACC-8C1A-4D68-8A1C-50E220EE13FD}">
  <sheetPr>
    <pageSetUpPr fitToPage="1"/>
  </sheetPr>
  <dimension ref="A1:R14"/>
  <sheetViews>
    <sheetView showGridLines="0" workbookViewId="0">
      <selection activeCell="A5" sqref="A5"/>
    </sheetView>
  </sheetViews>
  <sheetFormatPr defaultRowHeight="11.25" x14ac:dyDescent="0.2"/>
  <cols>
    <col min="1" max="1" width="20.28515625" style="1" customWidth="1"/>
    <col min="2" max="16384" width="9.140625" style="1"/>
  </cols>
  <sheetData>
    <row r="1" spans="1:18" s="2" customFormat="1" ht="15" customHeight="1" x14ac:dyDescent="0.2">
      <c r="A1" s="27"/>
      <c r="B1" s="28"/>
      <c r="C1" s="28"/>
      <c r="D1" s="49">
        <v>44640</v>
      </c>
      <c r="E1" s="30" t="s">
        <v>393</v>
      </c>
      <c r="F1" s="30" t="s">
        <v>395</v>
      </c>
      <c r="G1" s="30" t="s">
        <v>397</v>
      </c>
      <c r="H1" s="25" t="s">
        <v>398</v>
      </c>
      <c r="I1" s="25" t="s">
        <v>399</v>
      </c>
      <c r="J1" s="25" t="s">
        <v>400</v>
      </c>
      <c r="K1" s="25" t="s">
        <v>401</v>
      </c>
      <c r="L1" s="25" t="s">
        <v>402</v>
      </c>
      <c r="M1" s="25" t="s">
        <v>403</v>
      </c>
      <c r="N1" s="25" t="s">
        <v>406</v>
      </c>
      <c r="O1" s="26" t="s">
        <v>407</v>
      </c>
      <c r="P1" s="242" t="s">
        <v>2</v>
      </c>
      <c r="Q1" s="245" t="s">
        <v>21</v>
      </c>
      <c r="R1" s="242" t="s">
        <v>3</v>
      </c>
    </row>
    <row r="2" spans="1:18" s="2" customFormat="1" ht="57.75" customHeight="1" x14ac:dyDescent="0.2">
      <c r="A2" s="29" t="s">
        <v>11</v>
      </c>
      <c r="B2" s="28"/>
      <c r="C2" s="28"/>
      <c r="D2" s="31" t="s">
        <v>388</v>
      </c>
      <c r="E2" s="31" t="s">
        <v>389</v>
      </c>
      <c r="F2" s="31" t="s">
        <v>394</v>
      </c>
      <c r="G2" s="31" t="s">
        <v>396</v>
      </c>
      <c r="H2" s="24" t="s">
        <v>1</v>
      </c>
      <c r="I2" s="24" t="s">
        <v>0</v>
      </c>
      <c r="J2" s="24" t="s">
        <v>405</v>
      </c>
      <c r="K2" s="24" t="s">
        <v>643</v>
      </c>
      <c r="L2" s="24" t="s">
        <v>405</v>
      </c>
      <c r="M2" s="24" t="s">
        <v>404</v>
      </c>
      <c r="N2" s="39" t="s">
        <v>408</v>
      </c>
      <c r="O2" s="40" t="s">
        <v>232</v>
      </c>
      <c r="P2" s="243"/>
      <c r="Q2" s="246"/>
      <c r="R2" s="243"/>
    </row>
    <row r="3" spans="1:18" s="2" customFormat="1" ht="12" x14ac:dyDescent="0.2">
      <c r="A3" s="34" t="s">
        <v>5</v>
      </c>
      <c r="B3" s="35" t="s">
        <v>31</v>
      </c>
      <c r="C3" s="36" t="s">
        <v>4</v>
      </c>
      <c r="D3" s="48">
        <v>1</v>
      </c>
      <c r="E3" s="48">
        <v>2</v>
      </c>
      <c r="F3" s="32">
        <v>3</v>
      </c>
      <c r="G3" s="32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  <c r="N3" s="23">
        <v>11</v>
      </c>
      <c r="O3" s="33">
        <v>12</v>
      </c>
      <c r="P3" s="244"/>
      <c r="Q3" s="247"/>
      <c r="R3" s="244"/>
    </row>
    <row r="4" spans="1:18" ht="15" x14ac:dyDescent="0.25">
      <c r="A4" s="18" t="s">
        <v>29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8" x14ac:dyDescent="0.2">
      <c r="A5" s="86" t="s">
        <v>65</v>
      </c>
      <c r="B5" s="58" t="s">
        <v>32</v>
      </c>
      <c r="C5" s="12" t="s">
        <v>57</v>
      </c>
      <c r="D5" s="52">
        <v>2</v>
      </c>
      <c r="E5" s="52"/>
      <c r="F5" s="52"/>
      <c r="G5" s="52">
        <v>3</v>
      </c>
      <c r="H5" s="52"/>
      <c r="I5" s="52">
        <v>2</v>
      </c>
      <c r="J5" s="52">
        <v>1</v>
      </c>
      <c r="K5" s="52" t="s">
        <v>411</v>
      </c>
      <c r="L5" s="52"/>
      <c r="M5" s="52"/>
      <c r="N5" s="52"/>
      <c r="O5" s="52">
        <v>1</v>
      </c>
      <c r="P5" s="53">
        <f t="shared" ref="P5:P11" si="0">SUM(D5:O5)</f>
        <v>9</v>
      </c>
      <c r="Q5" s="53">
        <f>+P5</f>
        <v>9</v>
      </c>
      <c r="R5" s="53">
        <f t="shared" ref="R5:R10" si="1">COUNT(D5:O5)</f>
        <v>5</v>
      </c>
    </row>
    <row r="6" spans="1:18" x14ac:dyDescent="0.2">
      <c r="A6" s="11" t="s">
        <v>141</v>
      </c>
      <c r="B6" s="58" t="s">
        <v>32</v>
      </c>
      <c r="C6" s="12" t="s">
        <v>59</v>
      </c>
      <c r="D6" s="52">
        <v>1</v>
      </c>
      <c r="E6" s="52"/>
      <c r="F6" s="52"/>
      <c r="G6" s="52"/>
      <c r="H6" s="52">
        <v>1</v>
      </c>
      <c r="I6" s="52">
        <v>1</v>
      </c>
      <c r="J6" s="52"/>
      <c r="K6" s="52">
        <v>2</v>
      </c>
      <c r="L6" s="52">
        <v>1</v>
      </c>
      <c r="M6" s="52">
        <v>1</v>
      </c>
      <c r="N6" s="52"/>
      <c r="O6" s="52"/>
      <c r="P6" s="53">
        <f t="shared" si="0"/>
        <v>7</v>
      </c>
      <c r="Q6" s="53">
        <f>+P6</f>
        <v>7</v>
      </c>
      <c r="R6" s="53">
        <f t="shared" si="1"/>
        <v>6</v>
      </c>
    </row>
    <row r="7" spans="1:18" x14ac:dyDescent="0.2">
      <c r="A7" s="11" t="s">
        <v>304</v>
      </c>
      <c r="B7" s="52" t="s">
        <v>32</v>
      </c>
      <c r="C7" s="11" t="s">
        <v>305</v>
      </c>
      <c r="D7" s="52">
        <v>4</v>
      </c>
      <c r="E7" s="52"/>
      <c r="F7" s="52"/>
      <c r="G7" s="52"/>
      <c r="H7" s="52"/>
      <c r="I7" s="52"/>
      <c r="J7" s="52"/>
      <c r="K7" s="52"/>
      <c r="L7" s="52"/>
      <c r="M7" s="52">
        <v>2</v>
      </c>
      <c r="N7" s="52"/>
      <c r="O7" s="52">
        <v>2</v>
      </c>
      <c r="P7" s="53">
        <f t="shared" si="0"/>
        <v>8</v>
      </c>
      <c r="Q7" s="53"/>
      <c r="R7" s="53">
        <f t="shared" si="1"/>
        <v>3</v>
      </c>
    </row>
    <row r="8" spans="1:18" x14ac:dyDescent="0.2">
      <c r="A8" s="11" t="s">
        <v>425</v>
      </c>
      <c r="B8" s="52" t="s">
        <v>32</v>
      </c>
      <c r="C8" s="11" t="s">
        <v>498</v>
      </c>
      <c r="D8" s="52">
        <v>5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3">
        <f t="shared" si="0"/>
        <v>5</v>
      </c>
      <c r="Q8" s="53"/>
      <c r="R8" s="53">
        <f t="shared" si="1"/>
        <v>1</v>
      </c>
    </row>
    <row r="9" spans="1:18" s="8" customFormat="1" ht="12.75" customHeight="1" x14ac:dyDescent="0.2">
      <c r="A9" s="11" t="s">
        <v>66</v>
      </c>
      <c r="B9" s="58" t="s">
        <v>32</v>
      </c>
      <c r="C9" s="12" t="s">
        <v>56</v>
      </c>
      <c r="D9" s="52"/>
      <c r="E9" s="52">
        <v>1</v>
      </c>
      <c r="F9" s="52">
        <v>2</v>
      </c>
      <c r="G9" s="52">
        <v>2</v>
      </c>
      <c r="H9" s="52"/>
      <c r="I9" s="52"/>
      <c r="J9" s="52"/>
      <c r="K9" s="52"/>
      <c r="L9" s="52"/>
      <c r="M9" s="52"/>
      <c r="N9" s="52"/>
      <c r="O9" s="52"/>
      <c r="P9" s="53">
        <f t="shared" si="0"/>
        <v>5</v>
      </c>
      <c r="Q9" s="53"/>
      <c r="R9" s="53">
        <f t="shared" si="1"/>
        <v>3</v>
      </c>
    </row>
    <row r="10" spans="1:18" s="8" customFormat="1" x14ac:dyDescent="0.2">
      <c r="A10" s="12" t="s">
        <v>251</v>
      </c>
      <c r="B10" s="58" t="s">
        <v>32</v>
      </c>
      <c r="C10" s="12" t="s">
        <v>252</v>
      </c>
      <c r="D10" s="52">
        <v>3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3">
        <f t="shared" si="0"/>
        <v>3</v>
      </c>
      <c r="Q10" s="53"/>
      <c r="R10" s="53">
        <f t="shared" si="1"/>
        <v>1</v>
      </c>
    </row>
    <row r="11" spans="1:18" s="8" customFormat="1" x14ac:dyDescent="0.2">
      <c r="A11" s="11" t="s">
        <v>593</v>
      </c>
      <c r="B11" s="58" t="s">
        <v>32</v>
      </c>
      <c r="C11" s="12" t="s">
        <v>597</v>
      </c>
      <c r="D11" s="52"/>
      <c r="E11" s="52"/>
      <c r="F11" s="52"/>
      <c r="G11" s="52">
        <v>0</v>
      </c>
      <c r="H11" s="52"/>
      <c r="I11" s="52"/>
      <c r="J11" s="52"/>
      <c r="K11" s="52"/>
      <c r="L11" s="52"/>
      <c r="M11" s="52"/>
      <c r="N11" s="52"/>
      <c r="O11" s="52"/>
      <c r="P11" s="53">
        <f t="shared" si="0"/>
        <v>0</v>
      </c>
      <c r="Q11" s="53"/>
      <c r="R11" s="53">
        <v>0</v>
      </c>
    </row>
    <row r="12" spans="1:18" s="4" customFormat="1" ht="15" x14ac:dyDescent="0.25">
      <c r="A12" s="19"/>
      <c r="B12" s="56"/>
      <c r="C12" s="7"/>
      <c r="D12" s="57"/>
      <c r="E12" s="57"/>
      <c r="F12" s="57"/>
      <c r="G12" s="56"/>
      <c r="H12" s="56"/>
      <c r="I12" s="56"/>
      <c r="J12" s="56"/>
      <c r="K12" s="56"/>
      <c r="L12" s="55"/>
      <c r="M12" s="55"/>
      <c r="N12" s="55"/>
      <c r="O12" s="55"/>
      <c r="P12" s="55"/>
      <c r="Q12" s="59"/>
      <c r="R12" s="59"/>
    </row>
    <row r="13" spans="1:18" s="4" customFormat="1" ht="15" x14ac:dyDescent="0.25">
      <c r="A13" s="18" t="s">
        <v>30</v>
      </c>
      <c r="B13" s="55"/>
      <c r="C13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9"/>
      <c r="Q13" s="59"/>
      <c r="R13" s="59"/>
    </row>
    <row r="14" spans="1:18" s="8" customFormat="1" x14ac:dyDescent="0.2">
      <c r="A14" s="15" t="s">
        <v>531</v>
      </c>
      <c r="B14" s="54" t="s">
        <v>188</v>
      </c>
      <c r="C14" s="15"/>
      <c r="D14" s="54"/>
      <c r="E14" s="54"/>
      <c r="F14" s="54" t="s">
        <v>411</v>
      </c>
      <c r="G14" s="54"/>
      <c r="H14" s="54"/>
      <c r="I14" s="54"/>
      <c r="J14" s="54"/>
      <c r="K14" s="54"/>
      <c r="L14" s="54"/>
      <c r="M14" s="54"/>
      <c r="N14" s="54"/>
      <c r="O14" s="54"/>
      <c r="P14" s="68">
        <f t="shared" ref="P14" si="2">SUM(D14:O14)</f>
        <v>0</v>
      </c>
      <c r="Q14" s="68"/>
      <c r="R14" s="68">
        <f t="shared" ref="R14" si="3">COUNT(D14:O14)</f>
        <v>0</v>
      </c>
    </row>
  </sheetData>
  <sortState xmlns:xlrd2="http://schemas.microsoft.com/office/spreadsheetml/2017/richdata2" ref="A5:R11">
    <sortCondition descending="1" ref="Q5:Q11"/>
    <sortCondition descending="1" ref="P5:P11"/>
  </sortState>
  <mergeCells count="3">
    <mergeCell ref="P1:P3"/>
    <mergeCell ref="Q1:Q3"/>
    <mergeCell ref="R1:R3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23</vt:i4>
      </vt:variant>
      <vt:variant>
        <vt:lpstr>Pojmenované oblasti</vt:lpstr>
      </vt:variant>
      <vt:variant>
        <vt:i4>1</vt:i4>
      </vt:variant>
    </vt:vector>
  </HeadingPairs>
  <TitlesOfParts>
    <vt:vector size="24" baseType="lpstr">
      <vt:lpstr>Coursingový vítěz</vt:lpstr>
      <vt:lpstr>Afgánský chrt</vt:lpstr>
      <vt:lpstr>Azavak</vt:lpstr>
      <vt:lpstr>Barzoj</vt:lpstr>
      <vt:lpstr>Deerhound</vt:lpstr>
      <vt:lpstr>Greyhound</vt:lpstr>
      <vt:lpstr>Irský vlkodav</vt:lpstr>
      <vt:lpstr>Italský chrtík</vt:lpstr>
      <vt:lpstr>Italský chrtík sprinter</vt:lpstr>
      <vt:lpstr>Polský chrt</vt:lpstr>
      <vt:lpstr>Maďarský chrt</vt:lpstr>
      <vt:lpstr>Saluki</vt:lpstr>
      <vt:lpstr>Sloughi</vt:lpstr>
      <vt:lpstr>Španělský galgo</vt:lpstr>
      <vt:lpstr>Whippet</vt:lpstr>
      <vt:lpstr>Whippet sprinter</vt:lpstr>
      <vt:lpstr>Basenji</vt:lpstr>
      <vt:lpstr>Faraonský pes</vt:lpstr>
      <vt:lpstr>Ibizský podenco</vt:lpstr>
      <vt:lpstr>Kanárský podenco</vt:lpstr>
      <vt:lpstr>Sicilský chrt</vt:lpstr>
      <vt:lpstr>Dlouhosrstý vipet</vt:lpstr>
      <vt:lpstr>Portugalský podengo</vt:lpstr>
      <vt:lpstr>Whippet!Oblast_tisku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Richterová Hana</dc:creator>
  <cp:lastModifiedBy>Richterová Hana</cp:lastModifiedBy>
  <cp:lastPrinted>2022-10-27T13:16:51Z</cp:lastPrinted>
  <dcterms:created xsi:type="dcterms:W3CDTF">2019-05-28T12:29:30Z</dcterms:created>
  <dcterms:modified xsi:type="dcterms:W3CDTF">2022-11-01T13:28:37Z</dcterms:modified>
</cp:coreProperties>
</file>