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okumenty\4 DaCK\Coursingový vítěz\2019\"/>
    </mc:Choice>
  </mc:AlternateContent>
  <xr:revisionPtr revIDLastSave="0" documentId="13_ncr:1_{F731E3A4-6F48-4118-8CE4-D10D188C3F90}" xr6:coauthVersionLast="45" xr6:coauthVersionMax="45" xr10:uidLastSave="{00000000-0000-0000-0000-000000000000}"/>
  <bookViews>
    <workbookView xWindow="-120" yWindow="-120" windowWidth="24240" windowHeight="13140" xr2:uid="{A9FA83AC-E727-4447-88AD-6D7C83D0E192}"/>
  </bookViews>
  <sheets>
    <sheet name="statistika" sheetId="25" r:id="rId1"/>
    <sheet name="vítězové" sheetId="27" r:id="rId2"/>
    <sheet name="Afgánský chrt" sheetId="1" r:id="rId3"/>
    <sheet name="Azavak" sheetId="4" r:id="rId4"/>
    <sheet name="Barzoj" sheetId="5" r:id="rId5"/>
    <sheet name="Deerhound" sheetId="3" r:id="rId6"/>
    <sheet name="Greyhound" sheetId="2" r:id="rId7"/>
    <sheet name="Irský vlkodav" sheetId="6" r:id="rId8"/>
    <sheet name="Italský chrtík" sheetId="14" r:id="rId9"/>
    <sheet name="Italský chrtík sprinter" sheetId="18" r:id="rId10"/>
    <sheet name="Polský chrt" sheetId="10" r:id="rId11"/>
    <sheet name="Maďarský chrt" sheetId="24" r:id="rId12"/>
    <sheet name="Saluki" sheetId="9" r:id="rId13"/>
    <sheet name="Sloughi" sheetId="20" r:id="rId14"/>
    <sheet name="Španělský chrt" sheetId="11" r:id="rId15"/>
    <sheet name="Whippet" sheetId="15" r:id="rId16"/>
    <sheet name="Whippet sprinter" sheetId="26" r:id="rId17"/>
    <sheet name="Basenji" sheetId="12" r:id="rId18"/>
    <sheet name="Faraonský pes" sheetId="7" r:id="rId19"/>
    <sheet name="Ibizský podenco" sheetId="8" r:id="rId20"/>
    <sheet name="Portugalský podengo" sheetId="22" r:id="rId21"/>
    <sheet name="Sicilský chrt" sheetId="13" r:id="rId22"/>
    <sheet name="Dlouhosrstý vipet" sheetId="19" r:id="rId23"/>
  </sheets>
  <definedNames>
    <definedName name="_xlnm.Print_Area" localSheetId="0">statistika!$A$1:$J$25</definedName>
    <definedName name="_xlnm.Print_Area" localSheetId="15">Whippet!$A$1:$R$84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7" i="15" l="1"/>
  <c r="Q29" i="14" l="1"/>
  <c r="Q10" i="2"/>
  <c r="Q9" i="2"/>
  <c r="Q6" i="15"/>
  <c r="Q5" i="9"/>
  <c r="Q24" i="9"/>
  <c r="Q23" i="9"/>
  <c r="P9" i="14"/>
  <c r="R9" i="14"/>
  <c r="R31" i="14"/>
  <c r="Q4" i="5"/>
  <c r="Q31" i="26"/>
  <c r="Q13" i="26"/>
  <c r="Q6" i="26"/>
  <c r="Q4" i="26"/>
  <c r="Q5" i="26"/>
  <c r="P20" i="26"/>
  <c r="R20" i="26"/>
  <c r="Q42" i="15"/>
  <c r="Q39" i="15"/>
  <c r="Q5" i="15"/>
  <c r="Q4" i="15"/>
  <c r="Q27" i="14"/>
  <c r="Q28" i="14"/>
  <c r="Q26" i="5" l="1"/>
  <c r="P15" i="7" l="1"/>
  <c r="R15" i="7"/>
  <c r="Q4" i="12"/>
  <c r="Q38" i="15"/>
  <c r="Q4" i="18"/>
  <c r="Q8" i="14"/>
  <c r="Q6" i="14"/>
  <c r="Q4" i="14"/>
  <c r="P50" i="9" l="1"/>
  <c r="R50" i="9"/>
  <c r="R18" i="9"/>
  <c r="P18" i="9"/>
  <c r="P26" i="15"/>
  <c r="R26" i="15"/>
  <c r="P31" i="15"/>
  <c r="R31" i="15"/>
  <c r="P34" i="15"/>
  <c r="R34" i="15"/>
  <c r="P35" i="15"/>
  <c r="R35" i="15"/>
  <c r="R71" i="15"/>
  <c r="P71" i="15"/>
  <c r="R62" i="15"/>
  <c r="P62" i="15"/>
  <c r="P49" i="26"/>
  <c r="R49" i="26"/>
  <c r="P5" i="20" l="1"/>
  <c r="R5" i="20"/>
  <c r="P42" i="14"/>
  <c r="R42" i="14"/>
  <c r="P5" i="1"/>
  <c r="R5" i="1"/>
  <c r="J6" i="25" l="1"/>
  <c r="J7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5" i="25"/>
  <c r="G23" i="25"/>
  <c r="D6" i="25"/>
  <c r="G6" i="25" s="1"/>
  <c r="D7" i="25"/>
  <c r="G7" i="25" s="1"/>
  <c r="D8" i="25"/>
  <c r="G8" i="25" s="1"/>
  <c r="D9" i="25"/>
  <c r="G9" i="25" s="1"/>
  <c r="D10" i="25"/>
  <c r="G10" i="25" s="1"/>
  <c r="D11" i="25"/>
  <c r="G11" i="25" s="1"/>
  <c r="D12" i="25"/>
  <c r="G12" i="25" s="1"/>
  <c r="D13" i="25"/>
  <c r="G13" i="25" s="1"/>
  <c r="D14" i="25"/>
  <c r="G14" i="25" s="1"/>
  <c r="D15" i="25"/>
  <c r="G15" i="25" s="1"/>
  <c r="D16" i="25"/>
  <c r="G16" i="25" s="1"/>
  <c r="D17" i="25"/>
  <c r="G17" i="25" s="1"/>
  <c r="D18" i="25"/>
  <c r="G18" i="25" s="1"/>
  <c r="D19" i="25"/>
  <c r="G19" i="25" s="1"/>
  <c r="D20" i="25"/>
  <c r="G20" i="25" s="1"/>
  <c r="D21" i="25"/>
  <c r="G21" i="25" s="1"/>
  <c r="D22" i="25"/>
  <c r="G22" i="25" s="1"/>
  <c r="D23" i="25"/>
  <c r="D24" i="25"/>
  <c r="G24" i="25" s="1"/>
  <c r="D25" i="25"/>
  <c r="G25" i="25" s="1"/>
  <c r="D5" i="25"/>
  <c r="G5" i="25" s="1"/>
  <c r="Q10" i="11" l="1"/>
  <c r="Q9" i="11"/>
  <c r="Q4" i="11"/>
  <c r="Q4" i="4"/>
  <c r="Q9" i="4"/>
  <c r="P20" i="5"/>
  <c r="R20" i="5"/>
  <c r="P36" i="26" l="1"/>
  <c r="R36" i="26"/>
  <c r="P34" i="26"/>
  <c r="R34" i="26"/>
  <c r="P37" i="26"/>
  <c r="R37" i="26"/>
  <c r="P38" i="26"/>
  <c r="R38" i="26"/>
  <c r="P39" i="26"/>
  <c r="R39" i="26"/>
  <c r="P40" i="26"/>
  <c r="R40" i="26"/>
  <c r="P41" i="26"/>
  <c r="R41" i="26"/>
  <c r="P42" i="26"/>
  <c r="R42" i="26"/>
  <c r="P43" i="26"/>
  <c r="R43" i="26"/>
  <c r="P45" i="26"/>
  <c r="R45" i="26"/>
  <c r="P44" i="26"/>
  <c r="R44" i="26"/>
  <c r="P46" i="26"/>
  <c r="R46" i="26"/>
  <c r="P47" i="26"/>
  <c r="R47" i="26"/>
  <c r="P48" i="26"/>
  <c r="R48" i="26"/>
  <c r="P50" i="26"/>
  <c r="R50" i="26"/>
  <c r="R35" i="26"/>
  <c r="P35" i="26"/>
  <c r="R33" i="26"/>
  <c r="P33" i="26"/>
  <c r="Q33" i="26" s="1"/>
  <c r="R32" i="26"/>
  <c r="P32" i="26"/>
  <c r="Q32" i="26" s="1"/>
  <c r="R31" i="26"/>
  <c r="P31" i="26"/>
  <c r="R21" i="26"/>
  <c r="P21" i="26"/>
  <c r="R29" i="26"/>
  <c r="P29" i="26"/>
  <c r="R24" i="26"/>
  <c r="P24" i="26"/>
  <c r="R28" i="26"/>
  <c r="P28" i="26"/>
  <c r="R27" i="26"/>
  <c r="P27" i="26"/>
  <c r="R26" i="26"/>
  <c r="P26" i="26"/>
  <c r="R19" i="26"/>
  <c r="P19" i="26"/>
  <c r="R25" i="26"/>
  <c r="P25" i="26"/>
  <c r="R23" i="26"/>
  <c r="P23" i="26"/>
  <c r="R18" i="26"/>
  <c r="P18" i="26"/>
  <c r="R22" i="26"/>
  <c r="P22" i="26"/>
  <c r="R17" i="26"/>
  <c r="P17" i="26"/>
  <c r="R16" i="26"/>
  <c r="P16" i="26"/>
  <c r="R15" i="26"/>
  <c r="P15" i="26"/>
  <c r="R14" i="26"/>
  <c r="P14" i="26"/>
  <c r="R13" i="26"/>
  <c r="P13" i="26"/>
  <c r="R12" i="26"/>
  <c r="P12" i="26"/>
  <c r="Q12" i="26" s="1"/>
  <c r="R7" i="26"/>
  <c r="P7" i="26"/>
  <c r="Q7" i="26" s="1"/>
  <c r="R9" i="26"/>
  <c r="P9" i="26"/>
  <c r="Q9" i="26" s="1"/>
  <c r="R11" i="26"/>
  <c r="P11" i="26"/>
  <c r="Q11" i="26" s="1"/>
  <c r="R10" i="26"/>
  <c r="P10" i="26"/>
  <c r="Q10" i="26" s="1"/>
  <c r="R8" i="26"/>
  <c r="P8" i="26"/>
  <c r="Q8" i="26" s="1"/>
  <c r="R6" i="26"/>
  <c r="P6" i="26"/>
  <c r="R4" i="26"/>
  <c r="P4" i="26"/>
  <c r="R5" i="26"/>
  <c r="P5" i="26"/>
  <c r="B4" i="25"/>
  <c r="C4" i="25" l="1"/>
  <c r="D4" i="25" s="1"/>
  <c r="E4" i="25"/>
  <c r="F4" i="25"/>
  <c r="H4" i="25"/>
  <c r="I4" i="25"/>
  <c r="G4" i="25" l="1"/>
  <c r="J4" i="25"/>
  <c r="P6" i="11"/>
  <c r="P5" i="11"/>
  <c r="Q5" i="11" s="1"/>
  <c r="P4" i="11"/>
  <c r="R66" i="15"/>
  <c r="P66" i="15"/>
  <c r="P9" i="20"/>
  <c r="R9" i="20"/>
  <c r="P10" i="20"/>
  <c r="R10" i="20"/>
  <c r="P11" i="20"/>
  <c r="R11" i="20"/>
  <c r="R13" i="9"/>
  <c r="P13" i="9"/>
  <c r="P39" i="9"/>
  <c r="R39" i="9"/>
  <c r="P5" i="24"/>
  <c r="R5" i="24"/>
  <c r="P6" i="24"/>
  <c r="R6" i="24"/>
  <c r="R4" i="24"/>
  <c r="P4" i="24"/>
  <c r="R6" i="10"/>
  <c r="P6" i="10"/>
  <c r="R13" i="14"/>
  <c r="P13" i="14"/>
  <c r="R16" i="14"/>
  <c r="P16" i="14"/>
  <c r="P22" i="5"/>
  <c r="R22" i="5"/>
  <c r="R8" i="1"/>
  <c r="P8" i="1"/>
  <c r="P28" i="15" l="1"/>
  <c r="R28" i="15"/>
  <c r="P37" i="9"/>
  <c r="R37" i="9"/>
  <c r="P7" i="13"/>
  <c r="R7" i="13"/>
  <c r="P14" i="12"/>
  <c r="R14" i="12"/>
  <c r="P9" i="18"/>
  <c r="R9" i="18"/>
  <c r="P59" i="15"/>
  <c r="R59" i="15"/>
  <c r="P72" i="15"/>
  <c r="R72" i="15"/>
  <c r="P15" i="14"/>
  <c r="R15" i="14"/>
  <c r="P21" i="5"/>
  <c r="R21" i="5"/>
  <c r="P30" i="5"/>
  <c r="R30" i="5"/>
  <c r="P9" i="1"/>
  <c r="R9" i="1"/>
  <c r="P13" i="13" l="1"/>
  <c r="R13" i="13"/>
  <c r="P6" i="7"/>
  <c r="R6" i="7"/>
  <c r="R15" i="15"/>
  <c r="P15" i="15"/>
  <c r="P33" i="15"/>
  <c r="P11" i="14" l="1"/>
  <c r="R11" i="14"/>
  <c r="P7" i="1"/>
  <c r="R7" i="1"/>
  <c r="P17" i="12"/>
  <c r="R17" i="12"/>
  <c r="P29" i="14"/>
  <c r="R29" i="14"/>
  <c r="P47" i="14"/>
  <c r="R47" i="14"/>
  <c r="P41" i="14"/>
  <c r="R41" i="14"/>
  <c r="P49" i="14"/>
  <c r="R49" i="14"/>
  <c r="R4" i="22"/>
  <c r="P4" i="22"/>
  <c r="P43" i="9"/>
  <c r="R43" i="9"/>
  <c r="P30" i="9"/>
  <c r="R30" i="9"/>
  <c r="P8" i="19"/>
  <c r="R8" i="19"/>
  <c r="P10" i="15"/>
  <c r="R10" i="15"/>
  <c r="P21" i="15"/>
  <c r="R21" i="15"/>
  <c r="P23" i="15"/>
  <c r="R23" i="15"/>
  <c r="P25" i="15"/>
  <c r="R25" i="15"/>
  <c r="P57" i="15"/>
  <c r="R57" i="15"/>
  <c r="P61" i="15"/>
  <c r="R61" i="15"/>
  <c r="P84" i="15"/>
  <c r="R84" i="15"/>
  <c r="P28" i="9"/>
  <c r="R28" i="9"/>
  <c r="P33" i="9"/>
  <c r="R33" i="9"/>
  <c r="P25" i="5"/>
  <c r="Q25" i="5" s="1"/>
  <c r="R25" i="5"/>
  <c r="P15" i="12"/>
  <c r="R15" i="12"/>
  <c r="P19" i="14"/>
  <c r="R19" i="14"/>
  <c r="P14" i="9"/>
  <c r="P16" i="9"/>
  <c r="P4" i="9"/>
  <c r="Q4" i="9" s="1"/>
  <c r="P6" i="9"/>
  <c r="Q6" i="9" s="1"/>
  <c r="P10" i="9"/>
  <c r="P5" i="9"/>
  <c r="P9" i="9"/>
  <c r="P15" i="9"/>
  <c r="P11" i="9"/>
  <c r="P7" i="9"/>
  <c r="P8" i="9"/>
  <c r="P17" i="9"/>
  <c r="P19" i="9"/>
  <c r="P20" i="9"/>
  <c r="P21" i="9"/>
  <c r="P13" i="6"/>
  <c r="R13" i="6"/>
  <c r="P10" i="6"/>
  <c r="R10" i="6"/>
  <c r="P4" i="6"/>
  <c r="R4" i="6"/>
  <c r="P5" i="6"/>
  <c r="R5" i="6"/>
  <c r="P6" i="6"/>
  <c r="R6" i="6"/>
  <c r="P7" i="6"/>
  <c r="R7" i="6"/>
  <c r="P12" i="6"/>
  <c r="R12" i="6"/>
  <c r="P9" i="6"/>
  <c r="R9" i="6"/>
  <c r="R11" i="6"/>
  <c r="P11" i="6"/>
  <c r="P12" i="2"/>
  <c r="R12" i="2"/>
  <c r="P5" i="2"/>
  <c r="R5" i="2"/>
  <c r="P9" i="2"/>
  <c r="R9" i="2"/>
  <c r="P11" i="2"/>
  <c r="R11" i="2"/>
  <c r="P6" i="2"/>
  <c r="R6" i="2"/>
  <c r="P10" i="2"/>
  <c r="R10" i="2"/>
  <c r="P7" i="2"/>
  <c r="R7" i="2"/>
  <c r="R4" i="2"/>
  <c r="P4" i="2"/>
  <c r="P46" i="15"/>
  <c r="Q46" i="15" s="1"/>
  <c r="R46" i="15"/>
  <c r="P63" i="15"/>
  <c r="R63" i="15"/>
  <c r="P82" i="15"/>
  <c r="R82" i="15"/>
  <c r="P83" i="15"/>
  <c r="R83" i="15"/>
  <c r="P11" i="15"/>
  <c r="R11" i="15"/>
  <c r="P20" i="15"/>
  <c r="R20" i="15"/>
  <c r="P12" i="15"/>
  <c r="R12" i="15"/>
  <c r="R14" i="9"/>
  <c r="R16" i="9"/>
  <c r="R4" i="9"/>
  <c r="R6" i="9"/>
  <c r="R10" i="9"/>
  <c r="R5" i="9"/>
  <c r="R9" i="9"/>
  <c r="R15" i="9"/>
  <c r="R11" i="9"/>
  <c r="R7" i="9"/>
  <c r="R8" i="9"/>
  <c r="R17" i="9"/>
  <c r="R19" i="9"/>
  <c r="R20" i="9"/>
  <c r="R21" i="9"/>
  <c r="P35" i="9"/>
  <c r="R35" i="9"/>
  <c r="P34" i="9"/>
  <c r="R34" i="9"/>
  <c r="P25" i="9"/>
  <c r="Q25" i="9" s="1"/>
  <c r="R25" i="9"/>
  <c r="P32" i="9"/>
  <c r="R32" i="9"/>
  <c r="P38" i="9"/>
  <c r="R38" i="9"/>
  <c r="P31" i="9"/>
  <c r="R31" i="9"/>
  <c r="P40" i="9"/>
  <c r="R40" i="9"/>
  <c r="P41" i="9"/>
  <c r="R41" i="9"/>
  <c r="P44" i="9"/>
  <c r="R44" i="9"/>
  <c r="P45" i="9"/>
  <c r="R45" i="9"/>
  <c r="P46" i="9"/>
  <c r="R46" i="9"/>
  <c r="P47" i="9"/>
  <c r="R47" i="9"/>
  <c r="P23" i="9"/>
  <c r="R23" i="9"/>
  <c r="P26" i="9"/>
  <c r="Q26" i="9" s="1"/>
  <c r="R26" i="9"/>
  <c r="P24" i="9"/>
  <c r="R24" i="9"/>
  <c r="P48" i="9"/>
  <c r="R48" i="9"/>
  <c r="P27" i="9"/>
  <c r="R27" i="9"/>
  <c r="P29" i="9"/>
  <c r="R29" i="9"/>
  <c r="P36" i="9"/>
  <c r="R36" i="9"/>
  <c r="P42" i="9"/>
  <c r="R42" i="9"/>
  <c r="P49" i="9"/>
  <c r="R49" i="9"/>
  <c r="R12" i="9"/>
  <c r="P12" i="9"/>
  <c r="P27" i="12"/>
  <c r="R27" i="12"/>
  <c r="P33" i="12"/>
  <c r="R33" i="12"/>
  <c r="P10" i="14"/>
  <c r="R10" i="14"/>
  <c r="P7" i="14"/>
  <c r="Q7" i="14" s="1"/>
  <c r="R7" i="14"/>
  <c r="P14" i="14"/>
  <c r="R14" i="14"/>
  <c r="P20" i="14"/>
  <c r="R20" i="14"/>
  <c r="P17" i="14"/>
  <c r="R17" i="14"/>
  <c r="P8" i="14"/>
  <c r="R8" i="14"/>
  <c r="P18" i="14"/>
  <c r="R18" i="14"/>
  <c r="P22" i="14"/>
  <c r="R22" i="14"/>
  <c r="P25" i="14"/>
  <c r="R25" i="14"/>
  <c r="P6" i="14"/>
  <c r="R6" i="14"/>
  <c r="P4" i="14"/>
  <c r="R4" i="14"/>
  <c r="P21" i="14"/>
  <c r="R21" i="14"/>
  <c r="P23" i="14"/>
  <c r="R23" i="14"/>
  <c r="P12" i="14"/>
  <c r="R12" i="14"/>
  <c r="P24" i="14"/>
  <c r="R24" i="14"/>
  <c r="P36" i="14"/>
  <c r="R36" i="14"/>
  <c r="P27" i="14"/>
  <c r="R27" i="14"/>
  <c r="P28" i="14"/>
  <c r="R28" i="14"/>
  <c r="P40" i="14"/>
  <c r="R40" i="14"/>
  <c r="P30" i="14"/>
  <c r="Q30" i="14" s="1"/>
  <c r="R30" i="14"/>
  <c r="P35" i="14"/>
  <c r="R35" i="14"/>
  <c r="P43" i="14"/>
  <c r="R43" i="14"/>
  <c r="P32" i="14"/>
  <c r="R32" i="14"/>
  <c r="P37" i="14"/>
  <c r="R37" i="14"/>
  <c r="P45" i="14"/>
  <c r="R45" i="14"/>
  <c r="P44" i="14"/>
  <c r="R44" i="14"/>
  <c r="P31" i="14"/>
  <c r="Q31" i="14" s="1"/>
  <c r="P33" i="14"/>
  <c r="R33" i="14"/>
  <c r="P39" i="14"/>
  <c r="R39" i="14"/>
  <c r="P38" i="14"/>
  <c r="R38" i="14"/>
  <c r="P46" i="14"/>
  <c r="R46" i="14"/>
  <c r="P48" i="14"/>
  <c r="R48" i="14"/>
  <c r="P34" i="14"/>
  <c r="R34" i="14"/>
  <c r="R5" i="14"/>
  <c r="P5" i="14"/>
  <c r="Q5" i="14" s="1"/>
  <c r="R5" i="11"/>
  <c r="R4" i="11"/>
  <c r="P8" i="11"/>
  <c r="Q8" i="11" s="1"/>
  <c r="R8" i="11"/>
  <c r="P10" i="11"/>
  <c r="R10" i="11"/>
  <c r="P9" i="11"/>
  <c r="R9" i="11"/>
  <c r="P11" i="11"/>
  <c r="R11" i="11"/>
  <c r="P8" i="15"/>
  <c r="Q8" i="15" s="1"/>
  <c r="R8" i="15"/>
  <c r="P17" i="15"/>
  <c r="R17" i="15"/>
  <c r="P5" i="15"/>
  <c r="R5" i="15"/>
  <c r="P6" i="15"/>
  <c r="R6" i="15"/>
  <c r="P16" i="15"/>
  <c r="R16" i="15"/>
  <c r="P18" i="15"/>
  <c r="R18" i="15"/>
  <c r="P24" i="15"/>
  <c r="R24" i="15"/>
  <c r="P9" i="15"/>
  <c r="R9" i="15"/>
  <c r="P14" i="15"/>
  <c r="R14" i="15"/>
  <c r="P22" i="15"/>
  <c r="R22" i="15"/>
  <c r="P30" i="15"/>
  <c r="R30" i="15"/>
  <c r="P19" i="15"/>
  <c r="R19" i="15"/>
  <c r="P7" i="15"/>
  <c r="Q7" i="15" s="1"/>
  <c r="R7" i="15"/>
  <c r="P32" i="15"/>
  <c r="R32" i="15"/>
  <c r="P29" i="15"/>
  <c r="R29" i="15"/>
  <c r="P55" i="15"/>
  <c r="R55" i="15"/>
  <c r="P38" i="15"/>
  <c r="R38" i="15"/>
  <c r="P60" i="15"/>
  <c r="R60" i="15"/>
  <c r="P52" i="15"/>
  <c r="R52" i="15"/>
  <c r="P45" i="15"/>
  <c r="Q45" i="15" s="1"/>
  <c r="R45" i="15"/>
  <c r="P37" i="15"/>
  <c r="R37" i="15"/>
  <c r="P48" i="15"/>
  <c r="Q48" i="15" s="1"/>
  <c r="R48" i="15"/>
  <c r="P39" i="15"/>
  <c r="R39" i="15"/>
  <c r="P41" i="15"/>
  <c r="Q41" i="15" s="1"/>
  <c r="R41" i="15"/>
  <c r="P68" i="15"/>
  <c r="R68" i="15"/>
  <c r="P43" i="15"/>
  <c r="Q43" i="15" s="1"/>
  <c r="R43" i="15"/>
  <c r="P58" i="15"/>
  <c r="R58" i="15"/>
  <c r="P67" i="15"/>
  <c r="R67" i="15"/>
  <c r="P73" i="15"/>
  <c r="R73" i="15"/>
  <c r="P49" i="15"/>
  <c r="Q49" i="15" s="1"/>
  <c r="R49" i="15"/>
  <c r="P51" i="15"/>
  <c r="R51" i="15"/>
  <c r="P74" i="15"/>
  <c r="R74" i="15"/>
  <c r="P75" i="15"/>
  <c r="R75" i="15"/>
  <c r="P40" i="15"/>
  <c r="Q40" i="15" s="1"/>
  <c r="R40" i="15"/>
  <c r="P42" i="15"/>
  <c r="R42" i="15"/>
  <c r="P76" i="15"/>
  <c r="R76" i="15"/>
  <c r="P64" i="15"/>
  <c r="R64" i="15"/>
  <c r="P69" i="15"/>
  <c r="R69" i="15"/>
  <c r="P44" i="15"/>
  <c r="Q44" i="15" s="1"/>
  <c r="R44" i="15"/>
  <c r="P77" i="15"/>
  <c r="R77" i="15"/>
  <c r="P78" i="15"/>
  <c r="R78" i="15"/>
  <c r="P79" i="15"/>
  <c r="R79" i="15"/>
  <c r="P50" i="15"/>
  <c r="R50" i="15"/>
  <c r="P65" i="15"/>
  <c r="R65" i="15"/>
  <c r="P47" i="15"/>
  <c r="Q47" i="15" s="1"/>
  <c r="R47" i="15"/>
  <c r="P80" i="15"/>
  <c r="R80" i="15"/>
  <c r="P81" i="15"/>
  <c r="R81" i="15"/>
  <c r="P56" i="15"/>
  <c r="R56" i="15"/>
  <c r="P70" i="15"/>
  <c r="R70" i="15"/>
  <c r="P54" i="15"/>
  <c r="R54" i="15"/>
  <c r="P4" i="15"/>
  <c r="R4" i="15"/>
  <c r="R33" i="15"/>
  <c r="P27" i="15"/>
  <c r="R27" i="15"/>
  <c r="P53" i="15"/>
  <c r="R53" i="15"/>
  <c r="R13" i="15"/>
  <c r="P13" i="15"/>
  <c r="P7" i="12"/>
  <c r="Q7" i="12" s="1"/>
  <c r="R7" i="12"/>
  <c r="P10" i="12"/>
  <c r="Q10" i="12" s="1"/>
  <c r="R10" i="12"/>
  <c r="P11" i="12"/>
  <c r="R11" i="12"/>
  <c r="P5" i="12"/>
  <c r="Q5" i="12" s="1"/>
  <c r="R5" i="12"/>
  <c r="P12" i="12"/>
  <c r="R12" i="12"/>
  <c r="P4" i="12"/>
  <c r="R4" i="12"/>
  <c r="P6" i="12"/>
  <c r="Q6" i="12" s="1"/>
  <c r="R6" i="12"/>
  <c r="P13" i="12"/>
  <c r="R13" i="12"/>
  <c r="P16" i="12"/>
  <c r="R16" i="12"/>
  <c r="P8" i="12"/>
  <c r="Q8" i="12" s="1"/>
  <c r="R8" i="12"/>
  <c r="P19" i="12"/>
  <c r="Q19" i="12" s="1"/>
  <c r="R19" i="12"/>
  <c r="P25" i="12"/>
  <c r="R25" i="12"/>
  <c r="P24" i="12"/>
  <c r="R24" i="12"/>
  <c r="P21" i="12"/>
  <c r="Q21" i="12" s="1"/>
  <c r="R21" i="12"/>
  <c r="P20" i="12"/>
  <c r="Q20" i="12" s="1"/>
  <c r="R20" i="12"/>
  <c r="P29" i="12"/>
  <c r="R29" i="12"/>
  <c r="P32" i="12"/>
  <c r="R32" i="12"/>
  <c r="P31" i="12"/>
  <c r="R31" i="12"/>
  <c r="P26" i="12"/>
  <c r="R26" i="12"/>
  <c r="P30" i="12"/>
  <c r="R30" i="12"/>
  <c r="P34" i="12"/>
  <c r="R34" i="12"/>
  <c r="P28" i="12"/>
  <c r="R28" i="12"/>
  <c r="P23" i="12"/>
  <c r="R23" i="12"/>
  <c r="P22" i="12"/>
  <c r="Q22" i="12" s="1"/>
  <c r="R22" i="12"/>
  <c r="R9" i="12"/>
  <c r="P9" i="12"/>
  <c r="Q9" i="12" s="1"/>
  <c r="P4" i="7"/>
  <c r="R4" i="7"/>
  <c r="P9" i="7"/>
  <c r="R9" i="7"/>
  <c r="P12" i="7"/>
  <c r="R12" i="7"/>
  <c r="P5" i="7"/>
  <c r="R5" i="7"/>
  <c r="P14" i="7"/>
  <c r="R14" i="7"/>
  <c r="P7" i="7"/>
  <c r="R7" i="7"/>
  <c r="P13" i="7"/>
  <c r="R13" i="7"/>
  <c r="P11" i="7"/>
  <c r="R11" i="7"/>
  <c r="R10" i="7"/>
  <c r="P10" i="7"/>
  <c r="P6" i="19"/>
  <c r="R6" i="19"/>
  <c r="P7" i="19"/>
  <c r="R7" i="19"/>
  <c r="R4" i="19"/>
  <c r="P4" i="19"/>
  <c r="P9" i="13"/>
  <c r="R9" i="13"/>
  <c r="P5" i="13"/>
  <c r="R5" i="13"/>
  <c r="P10" i="13"/>
  <c r="R10" i="13"/>
  <c r="P4" i="13"/>
  <c r="R4" i="13"/>
  <c r="P12" i="13"/>
  <c r="R12" i="13"/>
  <c r="P6" i="13"/>
  <c r="R6" i="13"/>
  <c r="R11" i="13"/>
  <c r="P11" i="13"/>
  <c r="P4" i="8"/>
  <c r="R4" i="8"/>
  <c r="P6" i="8"/>
  <c r="R6" i="8"/>
  <c r="R5" i="8"/>
  <c r="P5" i="8"/>
  <c r="R8" i="20"/>
  <c r="P8" i="20"/>
  <c r="R4" i="20"/>
  <c r="P4" i="20"/>
  <c r="R7" i="20"/>
  <c r="P7" i="20"/>
  <c r="P4" i="10"/>
  <c r="R4" i="10"/>
  <c r="R5" i="10"/>
  <c r="P5" i="10"/>
  <c r="P15" i="18"/>
  <c r="Q15" i="18" s="1"/>
  <c r="R15" i="18"/>
  <c r="P8" i="18"/>
  <c r="R8" i="18"/>
  <c r="P5" i="18"/>
  <c r="Q5" i="18" s="1"/>
  <c r="R5" i="18"/>
  <c r="P4" i="18"/>
  <c r="R4" i="18"/>
  <c r="P20" i="18"/>
  <c r="R20" i="18"/>
  <c r="P16" i="18"/>
  <c r="Q16" i="18" s="1"/>
  <c r="R16" i="18"/>
  <c r="P11" i="18"/>
  <c r="R11" i="18"/>
  <c r="P19" i="18"/>
  <c r="R19" i="18"/>
  <c r="P12" i="18"/>
  <c r="R12" i="18"/>
  <c r="P7" i="18"/>
  <c r="R7" i="18"/>
  <c r="P14" i="18"/>
  <c r="Q14" i="18" s="1"/>
  <c r="R14" i="18"/>
  <c r="P6" i="18"/>
  <c r="Q6" i="18" s="1"/>
  <c r="R6" i="18"/>
  <c r="P18" i="18"/>
  <c r="R18" i="18"/>
  <c r="P17" i="18"/>
  <c r="R17" i="18"/>
  <c r="P21" i="18"/>
  <c r="R21" i="18"/>
  <c r="R10" i="18"/>
  <c r="P10" i="18"/>
  <c r="R4" i="5"/>
  <c r="R8" i="3"/>
  <c r="P9" i="3"/>
  <c r="R9" i="3"/>
  <c r="P11" i="3"/>
  <c r="R11" i="3"/>
  <c r="P5" i="3"/>
  <c r="R5" i="3"/>
  <c r="P12" i="3"/>
  <c r="R12" i="3"/>
  <c r="P4" i="3"/>
  <c r="R4" i="3"/>
  <c r="P6" i="3"/>
  <c r="R6" i="3"/>
  <c r="P10" i="3"/>
  <c r="R10" i="3"/>
  <c r="P8" i="3"/>
  <c r="R6" i="11"/>
  <c r="P10" i="5"/>
  <c r="R10" i="5"/>
  <c r="P6" i="5"/>
  <c r="Q6" i="5" s="1"/>
  <c r="R6" i="5"/>
  <c r="P14" i="5"/>
  <c r="R14" i="5"/>
  <c r="P15" i="5"/>
  <c r="R15" i="5"/>
  <c r="P8" i="5"/>
  <c r="Q8" i="5" s="1"/>
  <c r="R8" i="5"/>
  <c r="P28" i="5"/>
  <c r="R28" i="5"/>
  <c r="P12" i="5"/>
  <c r="R12" i="5"/>
  <c r="P32" i="5"/>
  <c r="R32" i="5"/>
  <c r="P33" i="5"/>
  <c r="R33" i="5"/>
  <c r="P34" i="5"/>
  <c r="R34" i="5"/>
  <c r="P29" i="5"/>
  <c r="R29" i="5"/>
  <c r="P9" i="5"/>
  <c r="Q9" i="5" s="1"/>
  <c r="R9" i="5"/>
  <c r="R19" i="5"/>
  <c r="P19" i="5"/>
  <c r="R27" i="5"/>
  <c r="P27" i="5"/>
  <c r="R26" i="5"/>
  <c r="P26" i="5"/>
  <c r="R23" i="5"/>
  <c r="P23" i="5"/>
  <c r="R31" i="5"/>
  <c r="P31" i="5"/>
  <c r="R16" i="5"/>
  <c r="P16" i="5"/>
  <c r="R18" i="5"/>
  <c r="P18" i="5"/>
  <c r="R11" i="5"/>
  <c r="P11" i="5"/>
  <c r="R17" i="5"/>
  <c r="P17" i="5"/>
  <c r="R7" i="5"/>
  <c r="P7" i="5"/>
  <c r="Q7" i="5" s="1"/>
  <c r="R13" i="5"/>
  <c r="P13" i="5"/>
  <c r="R5" i="5"/>
  <c r="P5" i="5"/>
  <c r="Q5" i="5" s="1"/>
  <c r="P4" i="5"/>
  <c r="P7" i="4"/>
  <c r="R7" i="4"/>
  <c r="P14" i="4"/>
  <c r="R14" i="4"/>
  <c r="P9" i="4"/>
  <c r="R9" i="4"/>
  <c r="P12" i="4"/>
  <c r="R12" i="4"/>
  <c r="P13" i="4"/>
  <c r="R13" i="4"/>
  <c r="P6" i="4"/>
  <c r="R6" i="4"/>
  <c r="P10" i="4"/>
  <c r="R10" i="4"/>
  <c r="P11" i="4"/>
  <c r="R11" i="4"/>
  <c r="P5" i="4"/>
  <c r="R5" i="4"/>
  <c r="R4" i="4"/>
  <c r="P4" i="4"/>
  <c r="R4" i="1"/>
  <c r="P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H26" authorId="0" shapeId="0" xr:uid="{A144C82F-AFA5-405A-B37F-B1351EFBD6D0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H25" authorId="0" shapeId="0" xr:uid="{332D31DF-2449-4975-8926-F3002BB66ADF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M12" authorId="0" shapeId="0" xr:uid="{3F16197E-4E1E-4427-B700-CCFAB4DA3E03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zranění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I9" authorId="0" shapeId="0" xr:uid="{72F495D6-4376-47B1-BE84-EC3E4802320C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</t>
        </r>
      </text>
    </comment>
    <comment ref="D12" authorId="0" shapeId="0" xr:uid="{4B1963CD-41A1-401A-8737-B21BA9FC639C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nedoběh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F7" authorId="0" shapeId="0" xr:uid="{FC374C5A-D9BD-446C-865E-1C0585CECCE3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zranění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G9" authorId="0" shapeId="0" xr:uid="{2C12F670-6821-47A9-924B-7363135C8F6D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odstoupila
</t>
        </r>
      </text>
    </comment>
    <comment ref="H12" authorId="0" shapeId="0" xr:uid="{E39AF5D7-04D2-48E7-A9A2-918664036898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N4" authorId="0" shapeId="0" xr:uid="{6D8A06CB-214A-49F8-9795-A1A8D307E735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zranění</t>
        </r>
      </text>
    </comment>
    <comment ref="O16" authorId="0" shapeId="0" xr:uid="{D75E189C-521F-4551-A636-DF3877287B4E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  <comment ref="I18" authorId="0" shapeId="0" xr:uid="{834DE560-F3BC-4FC4-88AB-EF004C468AA5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</t>
        </r>
      </text>
    </comment>
    <comment ref="D25" authorId="0" shapeId="0" xr:uid="{FF2843BA-C3B1-4385-B290-D566ABFAD79C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exc
</t>
        </r>
      </text>
    </comment>
    <comment ref="I49" authorId="0" shapeId="0" xr:uid="{35537B1F-34EA-4CB5-9894-9649F0BFC202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E10" authorId="0" shapeId="0" xr:uid="{2A3614A2-7A54-45F2-AC8B-B25A31103EA1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zranění
</t>
        </r>
      </text>
    </comment>
    <comment ref="D12" authorId="0" shapeId="0" xr:uid="{9BAF8955-1918-4F45-8F16-A0D9DB430AFE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exc
</t>
        </r>
      </text>
    </comment>
    <comment ref="M18" authorId="0" shapeId="0" xr:uid="{15D5B92A-0E74-45DA-BEE9-70456FD3ECEE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
</t>
        </r>
      </text>
    </comment>
    <comment ref="I19" authorId="0" shapeId="0" xr:uid="{B3036C99-A25B-4630-A19F-62EB40C179CF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M17" authorId="0" shapeId="0" xr:uid="{E9448571-2526-461F-AC9A-B6901A0DE3C8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  <comment ref="N19" authorId="0" shapeId="0" xr:uid="{A6FB9076-31B0-4B11-833A-E52984F84295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  <comment ref="F21" authorId="0" shapeId="0" xr:uid="{0E83A110-4E74-4FD8-813E-9D4CE2F0A53C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  <comment ref="J23" authorId="0" shapeId="0" xr:uid="{CF37D98B-C8AF-49EC-9F4F-DA345C413A77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  <comment ref="I33" authorId="0" shapeId="0" xr:uid="{309AA47D-D50D-427F-84AF-2F5FDD45AE04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  <comment ref="D46" authorId="0" shapeId="0" xr:uid="{50435232-CC5B-4B42-BEE2-CDB42D2E96F7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odstoupil</t>
        </r>
      </text>
    </comment>
    <comment ref="D47" authorId="0" shapeId="0" xr:uid="{11D50A91-B6C2-42E4-B649-AB775A8258AE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odstoupil
</t>
        </r>
      </text>
    </comment>
    <comment ref="F49" authorId="0" shapeId="0" xr:uid="{EC519809-2CFE-43F8-8DB1-778C786AC471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disq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D6" authorId="0" shapeId="0" xr:uid="{A7ED2ACC-9DDE-488F-8A0E-BFC8228C0FD8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odstoupil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Richterová Hana</author>
  </authors>
  <commentList>
    <comment ref="F27" authorId="0" shapeId="0" xr:uid="{EC145AB7-D1B4-48B2-A025-181B1A34FE26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zranění
</t>
        </r>
      </text>
    </comment>
    <comment ref="F33" authorId="0" shapeId="0" xr:uid="{BA8EBE0E-59E4-41D9-AEA0-6655A46BA9D0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zranění</t>
        </r>
      </text>
    </comment>
    <comment ref="G45" authorId="0" shapeId="0" xr:uid="{DFEA0448-A2E6-48FD-8D1A-1E90B4403AD4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zranění
</t>
        </r>
      </text>
    </comment>
    <comment ref="H83" authorId="0" shapeId="0" xr:uid="{B07521D1-0F47-4ADC-ACAF-635EB1E0AD1E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
</t>
        </r>
      </text>
    </comment>
    <comment ref="I84" authorId="0" shapeId="0" xr:uid="{06892D59-1F5D-4567-A85D-CD944D92A129}">
      <text>
        <r>
          <rPr>
            <b/>
            <sz val="9"/>
            <color indexed="81"/>
            <rFont val="Tahoma"/>
            <family val="2"/>
            <charset val="238"/>
          </rPr>
          <t>Richterová Hana:</t>
        </r>
        <r>
          <rPr>
            <sz val="9"/>
            <color indexed="81"/>
            <rFont val="Tahoma"/>
            <family val="2"/>
            <charset val="238"/>
          </rPr>
          <t xml:space="preserve">
DNF zranění
</t>
        </r>
      </text>
    </comment>
  </commentList>
</comments>
</file>

<file path=xl/sharedStrings.xml><?xml version="1.0" encoding="utf-8"?>
<sst xmlns="http://schemas.openxmlformats.org/spreadsheetml/2006/main" count="2270" uniqueCount="740">
  <si>
    <t>16.3.-17.3.</t>
  </si>
  <si>
    <t>24.3.</t>
  </si>
  <si>
    <t>Medlánky</t>
  </si>
  <si>
    <t>Kačice</t>
  </si>
  <si>
    <t>1.</t>
  </si>
  <si>
    <t>2.</t>
  </si>
  <si>
    <t>28.4.</t>
  </si>
  <si>
    <t>Pardubice</t>
  </si>
  <si>
    <t>3.</t>
  </si>
  <si>
    <t>12.5.</t>
  </si>
  <si>
    <t>Velká Dobrá</t>
  </si>
  <si>
    <t>4.</t>
  </si>
  <si>
    <t>26.5.</t>
  </si>
  <si>
    <t>Kozohlody</t>
  </si>
  <si>
    <t>5.</t>
  </si>
  <si>
    <t>6.7.</t>
  </si>
  <si>
    <t>Kolesa</t>
  </si>
  <si>
    <t>11.</t>
  </si>
  <si>
    <t>4.8.</t>
  </si>
  <si>
    <t>Pecínov</t>
  </si>
  <si>
    <t>12.</t>
  </si>
  <si>
    <t>11.8.</t>
  </si>
  <si>
    <t>24.8.</t>
  </si>
  <si>
    <t>Bělečko</t>
  </si>
  <si>
    <t>Slušovice</t>
  </si>
  <si>
    <t>6.</t>
  </si>
  <si>
    <t>7.</t>
  </si>
  <si>
    <t>15.9.</t>
  </si>
  <si>
    <t>Dubovice</t>
  </si>
  <si>
    <t>8.</t>
  </si>
  <si>
    <t>28.9-29.9.</t>
  </si>
  <si>
    <t>Horní Rožínka</t>
  </si>
  <si>
    <t>9.</t>
  </si>
  <si>
    <t>19.10.</t>
  </si>
  <si>
    <t>Orlov</t>
  </si>
  <si>
    <t>10.</t>
  </si>
  <si>
    <t>Sag-I-Ashley Jamiroqai-Nika</t>
  </si>
  <si>
    <t>Kriss Kross Riuna</t>
  </si>
  <si>
    <t>PES</t>
  </si>
  <si>
    <t>Illaberek</t>
  </si>
  <si>
    <t>FENA</t>
  </si>
  <si>
    <t>Darnai Felix</t>
  </si>
  <si>
    <t>Killing me softly Riuna</t>
  </si>
  <si>
    <t>Jingle Bells Riuna</t>
  </si>
  <si>
    <t>Fly Obsession Bárd</t>
  </si>
  <si>
    <t>Kiss by white Riuna</t>
  </si>
  <si>
    <t>Tombouktou´s Liyaqat</t>
  </si>
  <si>
    <t>Adamanta shining white star Canaveral- staff</t>
  </si>
  <si>
    <t>Bastien´s Xola</t>
  </si>
  <si>
    <t>Bastien´s Xolani</t>
  </si>
  <si>
    <t>Fantasia z Višňového Květu</t>
  </si>
  <si>
    <t>Lovka Bistkupstwo</t>
  </si>
  <si>
    <t>Arnika BarryBady</t>
  </si>
  <si>
    <t>Anfisa Sousedik</t>
  </si>
  <si>
    <t>Sokol &amp; K Ocharovatelnya Ekaterina</t>
  </si>
  <si>
    <t>Aprelka Lenel Slovakia</t>
  </si>
  <si>
    <t>Apolenka Dona Zuzia</t>
  </si>
  <si>
    <t>Křídlovka Bistkupstwo</t>
  </si>
  <si>
    <t>Ludolf Bistkupstwo</t>
  </si>
  <si>
    <t>Anetka Angua Wolf</t>
  </si>
  <si>
    <t>Maiden Islay´s</t>
  </si>
  <si>
    <t>Funny Daisy Irater</t>
  </si>
  <si>
    <t>Ellie Daisy Irater</t>
  </si>
  <si>
    <t>Elvin Tiger Irater</t>
  </si>
  <si>
    <t>Lucy Pitlochrys</t>
  </si>
  <si>
    <t>DYKA´s GENTLE Kate Balfama</t>
  </si>
  <si>
    <t>Elaine BALFAMA</t>
  </si>
  <si>
    <t>Báthory Abba Sang Royal</t>
  </si>
  <si>
    <t>GUINNESS Flintstone</t>
  </si>
  <si>
    <t>Deaglan Casidy Ray</t>
  </si>
  <si>
    <t>DYKA's GENTLE Happy Hippo</t>
  </si>
  <si>
    <t>DYKA's GENTLE Karamba</t>
  </si>
  <si>
    <t>Caracala Aiás Wai-Wad</t>
  </si>
  <si>
    <t>Chagy Putimská brána</t>
  </si>
  <si>
    <t>Ceridwen Enki Wai-Wad</t>
  </si>
  <si>
    <t>Rozalia Divinicanis</t>
  </si>
  <si>
    <t>Azulu Suez Alhaya</t>
  </si>
  <si>
    <t>Kara Nedim el Riad</t>
  </si>
  <si>
    <t>Aranel Giliath</t>
  </si>
  <si>
    <t>Azar Kyaxarés</t>
  </si>
  <si>
    <t>Almas Avatar Pinc</t>
  </si>
  <si>
    <t>Anis avatar pinc</t>
  </si>
  <si>
    <t>Davu Jumanji L´Ebony</t>
  </si>
  <si>
    <t>Caleb avatar pinc</t>
  </si>
  <si>
    <t>Ar Feiniel Giliath</t>
  </si>
  <si>
    <t>Adilah Al Nasya</t>
  </si>
  <si>
    <t>Daniya Al Naqawa</t>
  </si>
  <si>
    <t>Alika Sunhine Alhaya</t>
  </si>
  <si>
    <t>Aníra Giliath</t>
  </si>
  <si>
    <t>Aile Ferdi Cici CIcec</t>
  </si>
  <si>
    <t>Aliya Kiana Ar´Maghaan</t>
  </si>
  <si>
    <t>Canapus Quilaysa</t>
  </si>
  <si>
    <t>Davu Jumanji Gharzia</t>
  </si>
  <si>
    <t>Asma Al Nasya</t>
  </si>
  <si>
    <t>Leyla of Falconers Dream</t>
  </si>
  <si>
    <t>Nasirah of Falconers Dream</t>
  </si>
  <si>
    <t>Buri Buirdu Wai-Wad</t>
  </si>
  <si>
    <t>Bella Penu Wai-Wad</t>
  </si>
  <si>
    <t>Arvernus Najja Wai-Wad</t>
  </si>
  <si>
    <t>Hot Isle Hortensia</t>
  </si>
  <si>
    <t>Antoni Gaudí Rabbits Nightmare</t>
  </si>
  <si>
    <t>Archer Rabbit´s Nightmare</t>
  </si>
  <si>
    <t> Cous-Cous Regaliz Miel</t>
  </si>
  <si>
    <t> Cous-Cous Regaliz Dulce</t>
  </si>
  <si>
    <t>Hot Isle Edgardo</t>
  </si>
  <si>
    <t>Magh Itha's Athelas</t>
  </si>
  <si>
    <t>Dumisani Chanzo Cha Nile</t>
  </si>
  <si>
    <t>Fenuku Krumloš</t>
  </si>
  <si>
    <t>Falsafa Salasirian</t>
  </si>
  <si>
    <t>Coffi Kandali Santon</t>
  </si>
  <si>
    <t>Niskander Solár Vejs</t>
  </si>
  <si>
    <t>Hakika Sewu Asthenia</t>
  </si>
  <si>
    <t>Carambola Kandali Santon</t>
  </si>
  <si>
    <t>Alluschka Baobab in Kalahari</t>
  </si>
  <si>
    <t>Suntastic Vida Winter</t>
  </si>
  <si>
    <t>Caala Chanzo Cha Nile</t>
  </si>
  <si>
    <t>Alla Saidy Habiba</t>
  </si>
  <si>
    <t>Easter Bubble Assetto Corse</t>
  </si>
  <si>
    <t>Bentley Camino Bianca</t>
  </si>
  <si>
    <t>Hermés Můj andílek</t>
  </si>
  <si>
    <t>Logan Illare Bulchimo</t>
  </si>
  <si>
    <t>Aristo Camino Bianca</t>
  </si>
  <si>
    <t>Diamante di Sangue Regale</t>
  </si>
  <si>
    <t>Zabava Znaty Imran</t>
  </si>
  <si>
    <t>Bertrando Astra Bravissimo</t>
  </si>
  <si>
    <t>Formoso Tileco</t>
  </si>
  <si>
    <t>Fachiro Tileco</t>
  </si>
  <si>
    <t>Fangio Famoso Tredici</t>
  </si>
  <si>
    <t>Aki von Neo Abakan</t>
  </si>
  <si>
    <t>Lilith Feritte Bugsy</t>
  </si>
  <si>
    <t>Hannach Feritte Bugsy</t>
  </si>
  <si>
    <t>Chantia Feritte Bugsy</t>
  </si>
  <si>
    <t>Buggy Camino Bianca</t>
  </si>
  <si>
    <t>Alesia Corallo Blue</t>
  </si>
  <si>
    <t>Gloria Tileco</t>
  </si>
  <si>
    <t>Noreen Annaperla</t>
  </si>
  <si>
    <t>Wisla von Abakan</t>
  </si>
  <si>
    <t>Bella di Notte Můj andílek</t>
  </si>
  <si>
    <t>Juno Tileco</t>
  </si>
  <si>
    <t>Lusie Annaperla</t>
  </si>
  <si>
    <t>Allegro Amadee von Neo Abakan</t>
  </si>
  <si>
    <t>Kaprice Feritte Bugsy</t>
  </si>
  <si>
    <t>Julius Cesar Můj andílek</t>
  </si>
  <si>
    <t>Sorella Ilare Bulchimo</t>
  </si>
  <si>
    <t>Artemis Můj andílek</t>
  </si>
  <si>
    <t>New Racing Lover Pablo</t>
  </si>
  <si>
    <t>Margo Feritte Bugsy</t>
  </si>
  <si>
    <t>Bondino Camino Bianca</t>
  </si>
  <si>
    <t>Questr Vlapan</t>
  </si>
  <si>
    <t>Ave Titus Invisible Wings</t>
  </si>
  <si>
    <t>Akhil Dżamilafalak</t>
  </si>
  <si>
    <t>Aris Sweet Collection</t>
  </si>
  <si>
    <t>Damien Trixtan</t>
  </si>
  <si>
    <t>Nugabe Adagio In G Minor</t>
  </si>
  <si>
    <t>Fifth Element Valentine Dogs</t>
  </si>
  <si>
    <t>Tisza-parti Szélvész Capone</t>
  </si>
  <si>
    <t>Iron No Limit Gentle Heart</t>
  </si>
  <si>
    <t>Jensen Isis Wind</t>
  </si>
  <si>
    <t>Hugo Discobolos</t>
  </si>
  <si>
    <t>Alvin Monkal</t>
  </si>
  <si>
    <t>Cariam Valentine Dog</t>
  </si>
  <si>
    <t>Homer Globe Glass</t>
  </si>
  <si>
    <t>Tisza-parti Szélvész Adonisz</t>
  </si>
  <si>
    <t>Tisza-parti Szélvész Elise</t>
  </si>
  <si>
    <t>Corey Deixes</t>
  </si>
  <si>
    <t>Avantgarde Runner Irazú</t>
  </si>
  <si>
    <t>Paris Vlapan</t>
  </si>
  <si>
    <t>Audrey Flying bullet</t>
  </si>
  <si>
    <t>Delisse Con Amore</t>
  </si>
  <si>
    <t>Elisei Valentine Dogs</t>
  </si>
  <si>
    <t>Apokalypsa Go-Bye</t>
  </si>
  <si>
    <t>Bellamee Keiko Czech Spring</t>
  </si>
  <si>
    <t>Heriet Trixtan</t>
  </si>
  <si>
    <t>Fee Bee Valentine Dogs</t>
  </si>
  <si>
    <t>Better Way Invisible Wings</t>
  </si>
  <si>
    <t>Tasneem Ferrari Zarya</t>
  </si>
  <si>
    <t>American Legend Impuls i Splendor</t>
  </si>
  <si>
    <t>Mama Mia Bohemia Snap Dog</t>
  </si>
  <si>
    <t>Tisza-parti Szélvész Umbulda</t>
  </si>
  <si>
    <t>Alijamos Arabesque</t>
  </si>
  <si>
    <t>Era Grace Czech Spring</t>
  </si>
  <si>
    <t>Noamie Campbell du Champ des Rivieres</t>
  </si>
  <si>
    <t>Chimera Discobolos</t>
  </si>
  <si>
    <t>Ellie Mae Valentine Dogs</t>
  </si>
  <si>
    <t>Ella Trixtan</t>
  </si>
  <si>
    <t>Ellien Danny Valentine Dogs</t>
  </si>
  <si>
    <t>Alijamo's Campanulla</t>
  </si>
  <si>
    <t>Daddy's girl Valentine Dogs</t>
  </si>
  <si>
    <t>Fierce Fireball Fairy Feet</t>
  </si>
  <si>
    <t>Abaelardo Be Or Not To Be Iron</t>
  </si>
  <si>
    <t>Effulgence of World de Wallrock</t>
  </si>
  <si>
    <t>Deep Space Czech Spring</t>
  </si>
  <si>
    <t>Gizmo Sunny Funny</t>
  </si>
  <si>
    <t>Chio Chips Modrý hit</t>
  </si>
  <si>
    <t>Acuarela Del´Rio Veresk</t>
  </si>
  <si>
    <t>Abaelardo Amaretto Hary</t>
  </si>
  <si>
    <t>Calanthe Zarya</t>
  </si>
  <si>
    <t>Icon Fast Dunderry</t>
  </si>
  <si>
    <t>Fred Come To Bed Sunny Funny</t>
  </si>
  <si>
    <t>Crown Gold Silky Karim</t>
  </si>
  <si>
    <t>Fiction Factory Petula-Vera</t>
  </si>
  <si>
    <t>Cebiscuit Valentine Dogs</t>
  </si>
  <si>
    <t>Chocolate Boy Elliot Modrý hit</t>
  </si>
  <si>
    <t>Rappfoten's Hulda</t>
  </si>
  <si>
    <t>Tisza-parti Szélvész Levendula</t>
  </si>
  <si>
    <t>Diamond Shine de Wallrock</t>
  </si>
  <si>
    <t>Tisza-parti Szélvész Üde</t>
  </si>
  <si>
    <t>Dark Storm de Wallrock</t>
  </si>
  <si>
    <t>Bubble Belle Invisible Wings</t>
  </si>
  <si>
    <t>Breathe Raw ana aiyz aruh DelenimenFtuemna</t>
  </si>
  <si>
    <t>Fingall Jimmy Irater</t>
  </si>
  <si>
    <t>Othello Pitlochry's</t>
  </si>
  <si>
    <t>Miss Ann Grace Sense of Beauty</t>
  </si>
  <si>
    <t>Ghaith Kel-es-Suf</t>
  </si>
  <si>
    <t>Ghanna Kel-es-Suf</t>
  </si>
  <si>
    <t>Lachouia de Garde-Epee</t>
  </si>
  <si>
    <t>Lukas</t>
  </si>
  <si>
    <t>Error Mischenka</t>
  </si>
  <si>
    <t>Anežka Angua Wolf</t>
  </si>
  <si>
    <t>Trucker´s Bite The Dust</t>
  </si>
  <si>
    <t>Kutiová</t>
  </si>
  <si>
    <t>Alagesia Iah Wai-Wad</t>
  </si>
  <si>
    <t>Chadya Putimská brána</t>
  </si>
  <si>
    <t>Al Fawaris Farao Amet</t>
  </si>
  <si>
    <t>Calico Ninmah Wai-Wad</t>
  </si>
  <si>
    <t>Litlar´s Niju Zhar&amp;Plamya</t>
  </si>
  <si>
    <t>Malachite´s Dragons Dare</t>
  </si>
  <si>
    <t>Albor Asmaral</t>
  </si>
  <si>
    <t>Cazaion Esperado</t>
  </si>
  <si>
    <t>Cristal Wicari</t>
  </si>
  <si>
    <t>Halenková</t>
  </si>
  <si>
    <t>Dilafroze Yrtep</t>
  </si>
  <si>
    <t>Qashang Dar Quadar Har Kala Rachi</t>
  </si>
  <si>
    <t>Larabee Azadi Al Djiibaajah</t>
  </si>
  <si>
    <t>Guardian Al Zahra</t>
  </si>
  <si>
    <t>Euphoria Al Zahra</t>
  </si>
  <si>
    <t>Cherrylee Raya Rozárka</t>
  </si>
  <si>
    <t>IT GREY Butterfly Bacardi</t>
  </si>
  <si>
    <t>Casablanca di Sangue Regale</t>
  </si>
  <si>
    <t>Kuba Libre na Klínkách</t>
  </si>
  <si>
    <t>Zippo Libre na Klínkách</t>
  </si>
  <si>
    <t>Alfred Italian von Waldstein</t>
  </si>
  <si>
    <t>QUIRINUS Pustynny Wiatr</t>
  </si>
  <si>
    <t>Becca Maybe dog</t>
  </si>
  <si>
    <t>Abuya Anulinka</t>
  </si>
  <si>
    <t>Taji &amp; Makindu Nzangi To Asthenia</t>
  </si>
  <si>
    <t>Elidas Chanzo Cha Nile</t>
  </si>
  <si>
    <t>Bayabaya Msumari's</t>
  </si>
  <si>
    <t>Havu Salonga Asthenia</t>
  </si>
  <si>
    <t>Enzi Viatu Asthenia</t>
  </si>
  <si>
    <t>Enye Rangi Salarisian</t>
  </si>
  <si>
    <t>Hanifa el bohemia Genao de la Beron</t>
  </si>
  <si>
    <t>Vahab Bohemia Genao</t>
  </si>
  <si>
    <t>Zahra Bohemia Genao</t>
  </si>
  <si>
    <t>CHARIDA Discobolos</t>
  </si>
  <si>
    <t>BARBRA STREISSAND SOULAD</t>
  </si>
  <si>
    <t>The Body Talk Mano Šansoneté</t>
  </si>
  <si>
    <t>Caramelle Con Amore</t>
  </si>
  <si>
    <t>Cameron Diaz JC Soulad</t>
  </si>
  <si>
    <t>Intimissimi Toomie Trishel</t>
  </si>
  <si>
    <t>Alpin Adelaine z Ranní mlhy</t>
  </si>
  <si>
    <t>AMANDOLA Zarya</t>
  </si>
  <si>
    <t>Abracadabra Camino Bianca</t>
  </si>
  <si>
    <t>W'Sefar 'n shat-ehad</t>
  </si>
  <si>
    <t>Abasi</t>
  </si>
  <si>
    <t>Odeta Bistkupstwo</t>
  </si>
  <si>
    <t>Ortiga Bistkupstwo</t>
  </si>
  <si>
    <t>Odesza Bistkupstwo</t>
  </si>
  <si>
    <t>Evening Breeze Mischenka</t>
  </si>
  <si>
    <t>Olověnka Bistkupstwo</t>
  </si>
  <si>
    <t>Onga Bikupstwo</t>
  </si>
  <si>
    <t>Daraska Mischenka</t>
  </si>
  <si>
    <t>Tinniwinnies Narcissos Black Lord</t>
  </si>
  <si>
    <t>JASYR FLEGETON</t>
  </si>
  <si>
    <t>Delfis z Murky</t>
  </si>
  <si>
    <t>Callista Manominoko</t>
  </si>
  <si>
    <t>Ballady Manominoko</t>
  </si>
  <si>
    <t>Dibi Mabanga</t>
  </si>
  <si>
    <t>Collin Manominoko</t>
  </si>
  <si>
    <t>Jarvis Aston Riuna</t>
  </si>
  <si>
    <t>Dew Tullamore Ar´Daroth</t>
  </si>
  <si>
    <t>Destiny Můj andílek</t>
  </si>
  <si>
    <t>Caissa Feritte Bugsy</t>
  </si>
  <si>
    <t>Etna Prastissimo</t>
  </si>
  <si>
    <t>Baldessine Piccolo Bandito</t>
  </si>
  <si>
    <t>Hawk Annaperla</t>
  </si>
  <si>
    <t>ARNO NERO STELLA DI CELESTE</t>
  </si>
  <si>
    <t>Cillian Piccolo Bandito</t>
  </si>
  <si>
    <t>Aerobomba Assetto Corse</t>
  </si>
  <si>
    <t>Ambra Feritte Bugsy</t>
  </si>
  <si>
    <t>Baráa Sayah</t>
  </si>
  <si>
    <t>Hadisse Al Zahra</t>
  </si>
  <si>
    <t>Benissah Z Tripu</t>
  </si>
  <si>
    <t>Aanisah Z Tripu</t>
  </si>
  <si>
    <t>Harmony Al Zahra</t>
  </si>
  <si>
    <t>Bentley Z Tripu</t>
  </si>
  <si>
    <t>Gronk Al Zahra</t>
  </si>
  <si>
    <t>Afire Bey Z Tripu</t>
  </si>
  <si>
    <t>Divyesh Al Zahra</t>
  </si>
  <si>
    <t>Amir Z Tripu</t>
  </si>
  <si>
    <t>Hunter Al Zahra</t>
  </si>
  <si>
    <t>Sirocco Sighthounds (FCI) STARRY NIG</t>
  </si>
  <si>
    <t>Delphia Con Amore</t>
  </si>
  <si>
    <t>Amulet z Hedvábí</t>
  </si>
  <si>
    <t>CHEIRON DISCOBOLOS</t>
  </si>
  <si>
    <t>Alvin Monkali</t>
  </si>
  <si>
    <t>Sirocco Sighthounds (FCI) SHE'S COSMIC</t>
  </si>
  <si>
    <t>Cini Minis Valentine Dogs</t>
  </si>
  <si>
    <t>Aimée Blue from Fresh Breeze</t>
  </si>
  <si>
    <t>Fatality z Úplňku</t>
  </si>
  <si>
    <t>Sirocco Sighthounds (FCI) STARLIGHT</t>
  </si>
  <si>
    <t>Akira Run Like Hell</t>
  </si>
  <si>
    <t>Sirocco Sighthounds (FCI) SIRIUS</t>
  </si>
  <si>
    <t>Aksamit z Hedvábí</t>
  </si>
  <si>
    <t>Hidalgo Daff Lásky dar</t>
  </si>
  <si>
    <t>Cooper Mini Rhoderick Sodar</t>
  </si>
  <si>
    <t>součet</t>
  </si>
  <si>
    <t>počet závodů</t>
  </si>
  <si>
    <t>Fanatic Mischenka</t>
  </si>
  <si>
    <t>Filippa Kataboliw</t>
  </si>
  <si>
    <t>Assassina Wallmia Bohemia</t>
  </si>
  <si>
    <t>Cantara Anat Wai-Wad</t>
  </si>
  <si>
    <t>Gloria Feritte Bugsy</t>
  </si>
  <si>
    <t>Inamorata Alabastas</t>
  </si>
  <si>
    <t>Bezvodová</t>
  </si>
  <si>
    <t>Richterovi</t>
  </si>
  <si>
    <t>Podhorský</t>
  </si>
  <si>
    <t>Brandová</t>
  </si>
  <si>
    <t>Nováčková</t>
  </si>
  <si>
    <t>majitel</t>
  </si>
  <si>
    <t>pohlaví</t>
  </si>
  <si>
    <t>jméno psa</t>
  </si>
  <si>
    <t>AT</t>
  </si>
  <si>
    <t>HU</t>
  </si>
  <si>
    <t>PL</t>
  </si>
  <si>
    <t>Fedorišinová</t>
  </si>
  <si>
    <t>Štěpánek</t>
  </si>
  <si>
    <t>Keberlová</t>
  </si>
  <si>
    <t>Kubínová</t>
  </si>
  <si>
    <t>Zapletalovi</t>
  </si>
  <si>
    <t>Fialová</t>
  </si>
  <si>
    <t>Sousedíková</t>
  </si>
  <si>
    <t>Šťovíčková</t>
  </si>
  <si>
    <t>Mládková</t>
  </si>
  <si>
    <t>Drbalová</t>
  </si>
  <si>
    <t>Jahelková Švamberková</t>
  </si>
  <si>
    <t>Voborníková</t>
  </si>
  <si>
    <t>Paštiková</t>
  </si>
  <si>
    <t>Neduchalová</t>
  </si>
  <si>
    <t>Kohoutová</t>
  </si>
  <si>
    <t>Boušová</t>
  </si>
  <si>
    <t>Tylečková</t>
  </si>
  <si>
    <t>Mošovská</t>
  </si>
  <si>
    <t>Jeník Dufková</t>
  </si>
  <si>
    <t>Rudolecká</t>
  </si>
  <si>
    <t>Stejskalová</t>
  </si>
  <si>
    <t>SK</t>
  </si>
  <si>
    <t>DE</t>
  </si>
  <si>
    <t>Tvarogová</t>
  </si>
  <si>
    <t>Dufek</t>
  </si>
  <si>
    <t>Baxová</t>
  </si>
  <si>
    <t>Švestka</t>
  </si>
  <si>
    <t>Vágnerová</t>
  </si>
  <si>
    <t>Pličková</t>
  </si>
  <si>
    <t>Ramešová</t>
  </si>
  <si>
    <t>Tomanová</t>
  </si>
  <si>
    <t>Dzurová</t>
  </si>
  <si>
    <t>Brichtová</t>
  </si>
  <si>
    <t>Šebestová</t>
  </si>
  <si>
    <t>Primusová</t>
  </si>
  <si>
    <t>Bořilová</t>
  </si>
  <si>
    <t>Holoch</t>
  </si>
  <si>
    <t>Prokopová</t>
  </si>
  <si>
    <t>Švidroň</t>
  </si>
  <si>
    <t>Kračmárová</t>
  </si>
  <si>
    <t>Malátková</t>
  </si>
  <si>
    <t>Koláčková</t>
  </si>
  <si>
    <t>Rajzlerová</t>
  </si>
  <si>
    <t>Krejčová</t>
  </si>
  <si>
    <t>Coufalová</t>
  </si>
  <si>
    <t>Košnarová</t>
  </si>
  <si>
    <t>Fohlová</t>
  </si>
  <si>
    <t>Janouch</t>
  </si>
  <si>
    <t>Gregorová</t>
  </si>
  <si>
    <t>Vorlíček Pavel</t>
  </si>
  <si>
    <t>Peštová Irena</t>
  </si>
  <si>
    <t>Čechurová Markéta</t>
  </si>
  <si>
    <t>Maier Zdeňka</t>
  </si>
  <si>
    <t>Lešovi</t>
  </si>
  <si>
    <t>Solnařová Kateřina</t>
  </si>
  <si>
    <t>Brožová Monika</t>
  </si>
  <si>
    <t>Krahulcová Olga</t>
  </si>
  <si>
    <t>Drvotová Lucie</t>
  </si>
  <si>
    <t>Noveská Yvona</t>
  </si>
  <si>
    <t>Gibson Warrior Of Burudika</t>
  </si>
  <si>
    <t>Kouřil</t>
  </si>
  <si>
    <t>Iowa Miss Beauty Sarah Fareh</t>
  </si>
  <si>
    <t>Novotná</t>
  </si>
  <si>
    <t>Kalbáčová</t>
  </si>
  <si>
    <t>Rejdová</t>
  </si>
  <si>
    <t>Senčáková</t>
  </si>
  <si>
    <t>Mildner</t>
  </si>
  <si>
    <t>Šiklová</t>
  </si>
  <si>
    <t>Kračmarová</t>
  </si>
  <si>
    <t>Kaslová</t>
  </si>
  <si>
    <t>Macková</t>
  </si>
  <si>
    <t>Toman</t>
  </si>
  <si>
    <t>Rusová</t>
  </si>
  <si>
    <t>Mikovec</t>
  </si>
  <si>
    <t>Holcová</t>
  </si>
  <si>
    <t>Hájková</t>
  </si>
  <si>
    <t>Jindráková</t>
  </si>
  <si>
    <t>Femme Fatale z Úplňku</t>
  </si>
  <si>
    <t>Kupková</t>
  </si>
  <si>
    <t>Dohnalová</t>
  </si>
  <si>
    <t>Moudrá</t>
  </si>
  <si>
    <t>Březnová</t>
  </si>
  <si>
    <t>Frenzelová</t>
  </si>
  <si>
    <t>Janošíková</t>
  </si>
  <si>
    <t>Sibrtová</t>
  </si>
  <si>
    <t>Bajka Manominoko</t>
  </si>
  <si>
    <t>Gulu Twa Asthenia</t>
  </si>
  <si>
    <t>Milerová</t>
  </si>
  <si>
    <t>Popelková</t>
  </si>
  <si>
    <t>Jerneková</t>
  </si>
  <si>
    <t>Zimová</t>
  </si>
  <si>
    <t>Vuburu Čierny dym</t>
  </si>
  <si>
    <t>Donatello Bimbo Bello Dai Giardini Dello Zar</t>
  </si>
  <si>
    <t>Hannah Trixtan</t>
  </si>
  <si>
    <t>YAVAANSE YASMINE z Hedvábí</t>
  </si>
  <si>
    <t>Babbling brook de Wallerock</t>
  </si>
  <si>
    <t>Bacopa z Úplňku</t>
  </si>
  <si>
    <t>Towy´s Pride</t>
  </si>
  <si>
    <t>Callias Zarya</t>
  </si>
  <si>
    <t>Fleegr z Uplnku</t>
  </si>
  <si>
    <t>FattyPillow Face z Uplnku</t>
  </si>
  <si>
    <t>Fion Clann Baudicca</t>
  </si>
  <si>
    <t>Fenomenal Hunter Mischenka</t>
  </si>
  <si>
    <t>Futun Al Zahra</t>
  </si>
  <si>
    <t>Giorgina Annaperla</t>
  </si>
  <si>
    <t>Machů</t>
  </si>
  <si>
    <t>Jesika Feritte Bugsy</t>
  </si>
  <si>
    <t>Bedeta Feritte Bugsy</t>
  </si>
  <si>
    <t>Darsamin Yrtep</t>
  </si>
  <si>
    <t>Casiah al-Quadar</t>
  </si>
  <si>
    <t>Risa Chan's Iduna</t>
  </si>
  <si>
    <t>Ace of Hearts Invisible Wings</t>
  </si>
  <si>
    <t>Elf Princess Sunny Funny</t>
  </si>
  <si>
    <t>All My Love of Suriya</t>
  </si>
  <si>
    <t>Incredible Silent Quicksilver</t>
  </si>
  <si>
    <t>Fierce Fireball Crybaby</t>
  </si>
  <si>
    <t>Fierce Fireball Banzai</t>
  </si>
  <si>
    <t>Dévaj 1976 Tadita Born To Run</t>
  </si>
  <si>
    <t>Bee Lee z Úplňku</t>
  </si>
  <si>
    <t>Fleck in Black Sunny Funny</t>
  </si>
  <si>
    <t>Tähtipöly Break The Rules</t>
  </si>
  <si>
    <t>Fabuliste z Úplňku</t>
  </si>
  <si>
    <t>Botambo Adikia Bohemia</t>
  </si>
  <si>
    <t>Osvaldová</t>
  </si>
  <si>
    <t>Němcová</t>
  </si>
  <si>
    <t>Rys</t>
  </si>
  <si>
    <t>Uhrová</t>
  </si>
  <si>
    <t>Abiah Deluca Moravia</t>
  </si>
  <si>
    <t>Hynková</t>
  </si>
  <si>
    <t>Pudová</t>
  </si>
  <si>
    <t>Hartmannová</t>
  </si>
  <si>
    <t>Beverly Deluca Moravia</t>
  </si>
  <si>
    <t>Gikuy Twa Asthenia</t>
  </si>
  <si>
    <t>Vaněčková</t>
  </si>
  <si>
    <t>Gisele Feritte Bugsy</t>
  </si>
  <si>
    <t>Chiba Pequeno Jomgarden's</t>
  </si>
  <si>
    <t>Pachtová</t>
  </si>
  <si>
    <t>Vachová</t>
  </si>
  <si>
    <t>Reia Quindici</t>
  </si>
  <si>
    <t>Kasha Feritte Bugsy</t>
  </si>
  <si>
    <t>Fritzová</t>
  </si>
  <si>
    <t>Malek</t>
  </si>
  <si>
    <t>Valešová</t>
  </si>
  <si>
    <t>Žáková</t>
  </si>
  <si>
    <t>Alvin Chipmunk Ebbiah</t>
  </si>
  <si>
    <t>Síbrtová</t>
  </si>
  <si>
    <t>Janouchová</t>
  </si>
  <si>
    <t>Chrpová</t>
  </si>
  <si>
    <t>Pašková</t>
  </si>
  <si>
    <t>Egon Feritte Bugsy</t>
  </si>
  <si>
    <t>Afgánský chrt</t>
  </si>
  <si>
    <t>Greyhound</t>
  </si>
  <si>
    <t>Deerhound</t>
  </si>
  <si>
    <t>Irský vlkodav</t>
  </si>
  <si>
    <t>Italský chrtík</t>
  </si>
  <si>
    <t>Polský chrt</t>
  </si>
  <si>
    <t>Saluki</t>
  </si>
  <si>
    <t>Sloughi</t>
  </si>
  <si>
    <t>Španělský galgo</t>
  </si>
  <si>
    <t>Whippet</t>
  </si>
  <si>
    <t>Italský chrtík sprinter</t>
  </si>
  <si>
    <t>Ančicová</t>
  </si>
  <si>
    <t>Tereza Š</t>
  </si>
  <si>
    <t>SL</t>
  </si>
  <si>
    <t>Havranová</t>
  </si>
  <si>
    <t>Vlčková Kryčerová</t>
  </si>
  <si>
    <t>Podlas</t>
  </si>
  <si>
    <t>RU</t>
  </si>
  <si>
    <t>Vašíčková</t>
  </si>
  <si>
    <t>CH</t>
  </si>
  <si>
    <t>Havrdová</t>
  </si>
  <si>
    <t>Benešová</t>
  </si>
  <si>
    <t>Ryslerová</t>
  </si>
  <si>
    <t>Laubeová</t>
  </si>
  <si>
    <t>Michalíková</t>
  </si>
  <si>
    <t>Šindler</t>
  </si>
  <si>
    <t>Laube</t>
  </si>
  <si>
    <t>Matelová</t>
  </si>
  <si>
    <t>Pudová ?</t>
  </si>
  <si>
    <t>Graja</t>
  </si>
  <si>
    <t xml:space="preserve">Pudová </t>
  </si>
  <si>
    <t>Furyová</t>
  </si>
  <si>
    <t>Čížková</t>
  </si>
  <si>
    <t>Kryštofová</t>
  </si>
  <si>
    <t>Bednaříková</t>
  </si>
  <si>
    <t>Kučerová</t>
  </si>
  <si>
    <t>Whippet sprinter</t>
  </si>
  <si>
    <t>Šponiarová</t>
  </si>
  <si>
    <t>Kolaříková</t>
  </si>
  <si>
    <t>Vašutová</t>
  </si>
  <si>
    <t>Konopová</t>
  </si>
  <si>
    <t>Klugarová</t>
  </si>
  <si>
    <t>Valentová</t>
  </si>
  <si>
    <t>Kostková</t>
  </si>
  <si>
    <t>Cepová</t>
  </si>
  <si>
    <t>Řezba</t>
  </si>
  <si>
    <t>Filipová</t>
  </si>
  <si>
    <t>Mlejnková</t>
  </si>
  <si>
    <t>Bečková</t>
  </si>
  <si>
    <t>Nejezchlebová</t>
  </si>
  <si>
    <t>Konopová, Bílková</t>
  </si>
  <si>
    <t>Černá</t>
  </si>
  <si>
    <t>Abelardo Artystka Princess Sissi</t>
  </si>
  <si>
    <t>Toušová</t>
  </si>
  <si>
    <t xml:space="preserve">CYGANECZKA Pagawa </t>
  </si>
  <si>
    <t>Vondrejcová</t>
  </si>
  <si>
    <t>Pekaříková</t>
  </si>
  <si>
    <t>Hájková ???</t>
  </si>
  <si>
    <t>Adámková</t>
  </si>
  <si>
    <t>Křečková</t>
  </si>
  <si>
    <t>Infernal Imp Lásky dar</t>
  </si>
  <si>
    <t>MER-MES ARSAN TRITON</t>
  </si>
  <si>
    <t>Alisa</t>
  </si>
  <si>
    <t>Belenus Wai-Wad</t>
  </si>
  <si>
    <t>Bía Balor Wai-Wad</t>
  </si>
  <si>
    <t>Ševčíková</t>
  </si>
  <si>
    <t>Novotný</t>
  </si>
  <si>
    <t>Jozífková</t>
  </si>
  <si>
    <t>Hugo</t>
  </si>
  <si>
    <t>Kalhousová</t>
  </si>
  <si>
    <t>Knotková</t>
  </si>
  <si>
    <t>Klaudová</t>
  </si>
  <si>
    <t>Zálabská</t>
  </si>
  <si>
    <t>Masáková</t>
  </si>
  <si>
    <t>Langová</t>
  </si>
  <si>
    <t>Frenzel</t>
  </si>
  <si>
    <t>Pavelec</t>
  </si>
  <si>
    <t>Bahirra Juwel von Persein</t>
  </si>
  <si>
    <t>Lihodey du Clos Vremontois</t>
  </si>
  <si>
    <t>Lesněnka Bistkupstwo</t>
  </si>
  <si>
    <t>Jopie Mraja-Soann</t>
  </si>
  <si>
    <t>Angela Mc Calley</t>
  </si>
  <si>
    <t>Dalilla Czári Falka</t>
  </si>
  <si>
    <t>Rose Ray Chartcore</t>
  </si>
  <si>
    <t>Casper Green Marsh-Mallow life</t>
  </si>
  <si>
    <t>Damtien Ginever</t>
  </si>
  <si>
    <t>Lukešová</t>
  </si>
  <si>
    <t>Blue Velvet Duelano</t>
  </si>
  <si>
    <t>Irenge Rubi Asthenia</t>
  </si>
  <si>
    <t>Ambrogino Miracolo Cani di Luca</t>
  </si>
  <si>
    <t>Akila Ibn El Bohemia Genao</t>
  </si>
  <si>
    <t>Gloria Al Zahra</t>
  </si>
  <si>
    <t>Dexter Inventum</t>
  </si>
  <si>
    <t>Dogarium Concon</t>
  </si>
  <si>
    <t>Barzoj</t>
  </si>
  <si>
    <t>splněná kritéria</t>
  </si>
  <si>
    <t>Miková</t>
  </si>
  <si>
    <t>Čejková</t>
  </si>
  <si>
    <t>Darebníková</t>
  </si>
  <si>
    <t>Herbstová</t>
  </si>
  <si>
    <t>Poláchová</t>
  </si>
  <si>
    <t>Kosorin</t>
  </si>
  <si>
    <t>Hanačíková</t>
  </si>
  <si>
    <t>zahraničí</t>
  </si>
  <si>
    <t>White Infinity’s Gravity</t>
  </si>
  <si>
    <t>Hartmanová</t>
  </si>
  <si>
    <t>Rakovsky Alzbeta Strelka</t>
  </si>
  <si>
    <t>Borosova</t>
  </si>
  <si>
    <t>Mugherino Tileco</t>
  </si>
  <si>
    <t>Nino Tileco</t>
  </si>
  <si>
    <t>Švecová</t>
  </si>
  <si>
    <t>Hellebrandová</t>
  </si>
  <si>
    <t>Abeleen Qeladose</t>
  </si>
  <si>
    <t>Aurelius Qeladose</t>
  </si>
  <si>
    <t>Aureola mobilis in mobile</t>
  </si>
  <si>
    <t>Garay</t>
  </si>
  <si>
    <t>Carissa Al Zahr</t>
  </si>
  <si>
    <t>Davu Jumanji Intaj Zuchtbuchumme</t>
  </si>
  <si>
    <t>Usamya Rašaja Bohemia Genao</t>
  </si>
  <si>
    <t>Ula Rašaja Bohemia Genao</t>
  </si>
  <si>
    <t>Victory Bohemia Genao</t>
  </si>
  <si>
    <t>Balifial Dylan</t>
  </si>
  <si>
    <t>Balifail Devi</t>
  </si>
  <si>
    <t>počet účastníků závodů</t>
  </si>
  <si>
    <t xml:space="preserve"> ČR</t>
  </si>
  <si>
    <t>CELKEM</t>
  </si>
  <si>
    <t>Maďarský chrt</t>
  </si>
  <si>
    <t>ČR</t>
  </si>
  <si>
    <t>Dolejšková</t>
  </si>
  <si>
    <t>Portugalský podengo</t>
  </si>
  <si>
    <t>Sicilský chrt</t>
  </si>
  <si>
    <t>Basenji</t>
  </si>
  <si>
    <t>CZ</t>
  </si>
  <si>
    <t>Hromádková</t>
  </si>
  <si>
    <t>Brunová</t>
  </si>
  <si>
    <t>Ludvíková</t>
  </si>
  <si>
    <t>Pestrota Bistkupstwo</t>
  </si>
  <si>
    <t>CELKEM ČR</t>
  </si>
  <si>
    <t>Badawi z Alláhovy země</t>
  </si>
  <si>
    <t>Udlínková</t>
  </si>
  <si>
    <t>Magia Tileco</t>
  </si>
  <si>
    <t>Barák</t>
  </si>
  <si>
    <t>Ammar Shahir</t>
  </si>
  <si>
    <t>Hatima Al Zahra</t>
  </si>
  <si>
    <t>Anchesemanaon Queen F.D.</t>
  </si>
  <si>
    <t>Nguyenová</t>
  </si>
  <si>
    <t>Bellissima Con Amore</t>
  </si>
  <si>
    <t>A-CLASS Best of Race Ayort Back</t>
  </si>
  <si>
    <t>Fun Boy Xavier Zarya</t>
  </si>
  <si>
    <t>Elmar Slainte Bohemia</t>
  </si>
  <si>
    <t>WAD Ayort Back</t>
  </si>
  <si>
    <t>Mattise Henri Royalty Grace</t>
  </si>
  <si>
    <t>Němec</t>
  </si>
  <si>
    <t>Němcovi</t>
  </si>
  <si>
    <t>Laczlová</t>
  </si>
  <si>
    <t>Mikušová</t>
  </si>
  <si>
    <t>Kolářová</t>
  </si>
  <si>
    <t>1. MÍSTO</t>
  </si>
  <si>
    <t>2. MÍSTO</t>
  </si>
  <si>
    <t>3. MÍSTO</t>
  </si>
  <si>
    <t>PES / FENA</t>
  </si>
  <si>
    <t>BODY</t>
  </si>
  <si>
    <t>MAJITEL</t>
  </si>
  <si>
    <t>Jahelková Švamberková Andrea</t>
  </si>
  <si>
    <t>Rejdová Martina</t>
  </si>
  <si>
    <t>Ramešová Kateřina</t>
  </si>
  <si>
    <t>Havrdová Kamila</t>
  </si>
  <si>
    <t>PLEMENO</t>
  </si>
  <si>
    <t>KATEGORIE</t>
  </si>
  <si>
    <t>Dlouhosrstý vipet</t>
  </si>
  <si>
    <t>Kohoutová Ivana</t>
  </si>
  <si>
    <t>Fedorišinová Kristýna</t>
  </si>
  <si>
    <t>Keberlová Dagmar</t>
  </si>
  <si>
    <t>Kubínová Martina</t>
  </si>
  <si>
    <t>Rajzlerová Kateřina</t>
  </si>
  <si>
    <t>Mošovská Gabriela</t>
  </si>
  <si>
    <t>Němcová Andrea</t>
  </si>
  <si>
    <t>Voborníková Eva</t>
  </si>
  <si>
    <t>Boušová Monika</t>
  </si>
  <si>
    <t>Dufek Žaneta</t>
  </si>
  <si>
    <t>Vachová Andrea</t>
  </si>
  <si>
    <t>POLSKÝ CHRT</t>
  </si>
  <si>
    <t>Benešová Markéta</t>
  </si>
  <si>
    <t>COURSINGOVÝ VÍTĚZ 2019</t>
  </si>
  <si>
    <t>Malátková Věra</t>
  </si>
  <si>
    <t>Podhorský Libor</t>
  </si>
  <si>
    <t>Brandová Olga</t>
  </si>
  <si>
    <t>63/75</t>
  </si>
  <si>
    <t>63/66</t>
  </si>
  <si>
    <t>Islay´s Maiden</t>
  </si>
  <si>
    <t>Kiss By White Riuna</t>
  </si>
  <si>
    <t>Rys Zbyněk</t>
  </si>
  <si>
    <t>Vágnerová Monika</t>
  </si>
  <si>
    <t>Kohoutová Lucie</t>
  </si>
  <si>
    <t>Bořilová Petra</t>
  </si>
  <si>
    <t>Primusová Lucie</t>
  </si>
  <si>
    <t>Senčáková Markéta</t>
  </si>
  <si>
    <t>Kráčmarová Helena</t>
  </si>
  <si>
    <t>Furyová Lea</t>
  </si>
  <si>
    <t>Hanifa el Bohemia Genao de la Berondiére</t>
  </si>
  <si>
    <t>Antoni Gaudí Rabbit's Nightmare</t>
  </si>
  <si>
    <t>Kaslová Lucie</t>
  </si>
  <si>
    <t>Macková Petra</t>
  </si>
  <si>
    <t>Fritzová Nikola</t>
  </si>
  <si>
    <t>Rusová Monika</t>
  </si>
  <si>
    <t>Šponiarová Miluše</t>
  </si>
  <si>
    <t>Žáková Barbora</t>
  </si>
  <si>
    <t>FOLLOW ME de Wallrock</t>
  </si>
  <si>
    <t>Masáková Lucie</t>
  </si>
  <si>
    <t>Frenzelová Lenka</t>
  </si>
  <si>
    <t>Dohnalová Šárka</t>
  </si>
  <si>
    <t>Jindráková Ilona</t>
  </si>
  <si>
    <t>Gikuyu Twa Asthenia</t>
  </si>
  <si>
    <t>Artemis Princess of Andromeda Terra</t>
  </si>
  <si>
    <t>Mládková Alena</t>
  </si>
  <si>
    <t>Breathe Raw ana aiyzarúh Delenimentum</t>
  </si>
  <si>
    <t>Košnarová Milena</t>
  </si>
  <si>
    <t>Zimová Zuzana</t>
  </si>
  <si>
    <t>Hubený</t>
  </si>
  <si>
    <t>L´Ebony Davu Jumanji</t>
  </si>
  <si>
    <t>Amy Mia Godess Farao Amet</t>
  </si>
  <si>
    <t>Jerneková Michaela</t>
  </si>
  <si>
    <t>Ševčíková Lenka</t>
  </si>
  <si>
    <t>AZAVAK</t>
  </si>
  <si>
    <t>BARZOJ</t>
  </si>
  <si>
    <t>DEERHOUND</t>
  </si>
  <si>
    <t>GREYHOUND</t>
  </si>
  <si>
    <t>ITASKÝ CHRTÍK</t>
  </si>
  <si>
    <t>ITALSKÝ CHRTÍK SPRINTER</t>
  </si>
  <si>
    <t>SALUKI</t>
  </si>
  <si>
    <t>SLOUGHI</t>
  </si>
  <si>
    <t>ŠPANĚLSKÝ GALGO</t>
  </si>
  <si>
    <t xml:space="preserve">WHIPPET  </t>
  </si>
  <si>
    <t>WHIPPET SPRINTER</t>
  </si>
  <si>
    <t>BASENJI</t>
  </si>
  <si>
    <t>FARAÓNSKÝ PES</t>
  </si>
  <si>
    <t>SICILSKÝ CHRT</t>
  </si>
  <si>
    <t>DLOUHOSRSTÝ VIPET</t>
  </si>
  <si>
    <t>Follow me de Wallrock</t>
  </si>
  <si>
    <t>Fränkelová Karolína</t>
  </si>
  <si>
    <t>AFGÁNSKÝ CHRT</t>
  </si>
  <si>
    <t>body započítávané do soutěže</t>
  </si>
  <si>
    <t>Artemis princess of Andromeda Terra</t>
  </si>
  <si>
    <t>Afrodita princess of Andromeda Terra</t>
  </si>
  <si>
    <t>Afalda princess of Andromeda Terra</t>
  </si>
  <si>
    <t>PORTUGALSKÝ PODENGO</t>
  </si>
  <si>
    <t>IBIZSKÝ PODENCO</t>
  </si>
  <si>
    <t>Fränkelová</t>
  </si>
  <si>
    <t>MAĎARSKÝ CHRT</t>
  </si>
  <si>
    <t>ITALSKÝ CHRTÍK</t>
  </si>
  <si>
    <t>IRSKÝ VLKODAV</t>
  </si>
  <si>
    <t>Azavak</t>
  </si>
  <si>
    <t>Faraónský pes</t>
  </si>
  <si>
    <t>Ibizský podenco</t>
  </si>
  <si>
    <t>Dostihová a coursingová komise vyhlašuje pořadí na prvních třech místech v jednotlivých kategoriích v soutěži Coursingový vítěz roku 2019. Vítězný pes/fena budou oceněni dne 18.1.2020 v TOP Hotelu Praha.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</si>
</sst>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rgb="FFC0000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rgb="FFC00000"/>
      <name val="Arial"/>
      <family val="2"/>
      <charset val="238"/>
    </font>
    <font>
      <sz val="8"/>
      <color rgb="FF00B050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8"/>
      <color theme="0" tint="-0.499984740745262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9"/>
      <name val="Calibri"/>
      <family val="2"/>
      <charset val="238"/>
      <scheme val="minor"/>
    </font>
    <font>
      <sz val="8"/>
      <name val="Arial CE"/>
      <charset val="238"/>
    </font>
    <font>
      <sz val="9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7" fillId="0" borderId="1" xfId="0" applyFont="1" applyBorder="1"/>
    <xf numFmtId="0" fontId="4" fillId="2" borderId="2" xfId="0" applyFont="1" applyFill="1" applyBorder="1" applyAlignment="1">
      <alignment horizontal="center" textRotation="90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" fillId="0" borderId="0" xfId="0" applyFont="1" applyBorder="1"/>
    <xf numFmtId="0" fontId="7" fillId="0" borderId="0" xfId="0" applyFont="1"/>
    <xf numFmtId="0" fontId="11" fillId="2" borderId="2" xfId="0" applyFont="1" applyFill="1" applyBorder="1" applyAlignment="1">
      <alignment horizontal="center" textRotation="90" wrapText="1"/>
    </xf>
    <xf numFmtId="0" fontId="7" fillId="0" borderId="1" xfId="0" applyFont="1" applyBorder="1" applyAlignment="1">
      <alignment horizontal="center"/>
    </xf>
    <xf numFmtId="0" fontId="13" fillId="0" borderId="1" xfId="0" applyFont="1" applyBorder="1"/>
    <xf numFmtId="0" fontId="14" fillId="0" borderId="0" xfId="0" applyFont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0" fontId="16" fillId="0" borderId="1" xfId="0" applyFont="1" applyBorder="1" applyAlignment="1">
      <alignment horizontal="center"/>
    </xf>
    <xf numFmtId="0" fontId="17" fillId="2" borderId="1" xfId="0" applyFont="1" applyFill="1" applyBorder="1"/>
    <xf numFmtId="0" fontId="15" fillId="0" borderId="0" xfId="0" applyFont="1"/>
    <xf numFmtId="0" fontId="1" fillId="0" borderId="6" xfId="0" applyFont="1" applyBorder="1"/>
    <xf numFmtId="0" fontId="10" fillId="3" borderId="6" xfId="0" applyFont="1" applyFill="1" applyBorder="1"/>
    <xf numFmtId="0" fontId="18" fillId="0" borderId="1" xfId="0" applyFont="1" applyBorder="1"/>
    <xf numFmtId="0" fontId="1" fillId="3" borderId="0" xfId="0" applyFont="1" applyFill="1" applyBorder="1"/>
    <xf numFmtId="0" fontId="16" fillId="0" borderId="0" xfId="0" applyFont="1"/>
    <xf numFmtId="0" fontId="18" fillId="0" borderId="1" xfId="0" applyFont="1" applyBorder="1" applyAlignment="1">
      <alignment wrapText="1"/>
    </xf>
    <xf numFmtId="0" fontId="18" fillId="0" borderId="0" xfId="0" applyFont="1"/>
    <xf numFmtId="0" fontId="18" fillId="0" borderId="6" xfId="0" applyFont="1" applyBorder="1"/>
    <xf numFmtId="0" fontId="12" fillId="2" borderId="1" xfId="0" applyFont="1" applyFill="1" applyBorder="1"/>
    <xf numFmtId="0" fontId="20" fillId="0" borderId="1" xfId="0" applyFont="1" applyBorder="1"/>
    <xf numFmtId="0" fontId="17" fillId="2" borderId="1" xfId="0" applyFont="1" applyFill="1" applyBorder="1" applyAlignment="1">
      <alignment horizontal="center"/>
    </xf>
    <xf numFmtId="0" fontId="18" fillId="3" borderId="1" xfId="0" applyFont="1" applyFill="1" applyBorder="1"/>
    <xf numFmtId="0" fontId="1" fillId="3" borderId="1" xfId="0" applyFont="1" applyFill="1" applyBorder="1"/>
    <xf numFmtId="0" fontId="2" fillId="3" borderId="1" xfId="0" applyFont="1" applyFill="1" applyBorder="1"/>
    <xf numFmtId="0" fontId="5" fillId="3" borderId="0" xfId="0" applyFont="1" applyFill="1" applyBorder="1" applyAlignment="1">
      <alignment horizontal="center" textRotation="90"/>
    </xf>
    <xf numFmtId="0" fontId="5" fillId="3" borderId="0" xfId="0" applyFont="1" applyFill="1" applyBorder="1" applyAlignment="1">
      <alignment horizontal="center" textRotation="90" wrapText="1"/>
    </xf>
    <xf numFmtId="0" fontId="3" fillId="3" borderId="0" xfId="0" applyFont="1" applyFill="1"/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right"/>
    </xf>
    <xf numFmtId="0" fontId="22" fillId="0" borderId="1" xfId="0" applyFont="1" applyBorder="1"/>
    <xf numFmtId="0" fontId="22" fillId="0" borderId="0" xfId="0" applyFont="1"/>
    <xf numFmtId="0" fontId="23" fillId="2" borderId="1" xfId="0" applyFont="1" applyFill="1" applyBorder="1"/>
    <xf numFmtId="0" fontId="19" fillId="0" borderId="1" xfId="0" applyFont="1" applyBorder="1"/>
    <xf numFmtId="0" fontId="0" fillId="0" borderId="1" xfId="0" applyBorder="1"/>
    <xf numFmtId="0" fontId="1" fillId="0" borderId="1" xfId="0" applyFont="1" applyFill="1" applyBorder="1"/>
    <xf numFmtId="0" fontId="18" fillId="4" borderId="1" xfId="0" applyFont="1" applyFill="1" applyBorder="1"/>
    <xf numFmtId="0" fontId="18" fillId="0" borderId="0" xfId="0" applyFont="1" applyBorder="1"/>
    <xf numFmtId="0" fontId="16" fillId="0" borderId="1" xfId="0" applyFont="1" applyFill="1" applyBorder="1"/>
    <xf numFmtId="0" fontId="18" fillId="0" borderId="15" xfId="0" applyFont="1" applyBorder="1"/>
    <xf numFmtId="0" fontId="27" fillId="0" borderId="1" xfId="0" applyFont="1" applyBorder="1"/>
    <xf numFmtId="0" fontId="0" fillId="3" borderId="0" xfId="0" applyFill="1" applyAlignment="1">
      <alignment horizontal="left"/>
    </xf>
    <xf numFmtId="0" fontId="19" fillId="3" borderId="0" xfId="0" applyFont="1" applyFill="1"/>
    <xf numFmtId="0" fontId="0" fillId="3" borderId="0" xfId="0" applyFill="1"/>
    <xf numFmtId="0" fontId="16" fillId="3" borderId="1" xfId="0" applyFont="1" applyFill="1" applyBorder="1"/>
    <xf numFmtId="0" fontId="24" fillId="3" borderId="4" xfId="0" applyFont="1" applyFill="1" applyBorder="1" applyAlignment="1">
      <alignment horizontal="left" wrapText="1"/>
    </xf>
    <xf numFmtId="0" fontId="24" fillId="3" borderId="4" xfId="0" applyFont="1" applyFill="1" applyBorder="1"/>
    <xf numFmtId="0" fontId="24" fillId="3" borderId="12" xfId="0" applyFont="1" applyFill="1" applyBorder="1" applyAlignment="1">
      <alignment horizontal="left" wrapText="1"/>
    </xf>
    <xf numFmtId="0" fontId="28" fillId="3" borderId="11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24" fillId="2" borderId="0" xfId="0" applyFont="1" applyFill="1" applyAlignment="1">
      <alignment horizontal="left" wrapText="1"/>
    </xf>
    <xf numFmtId="0" fontId="28" fillId="2" borderId="18" xfId="0" applyFont="1" applyFill="1" applyBorder="1" applyAlignment="1">
      <alignment horizontal="center" wrapText="1"/>
    </xf>
    <xf numFmtId="0" fontId="24" fillId="2" borderId="0" xfId="0" applyFont="1" applyFill="1" applyBorder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0" fontId="24" fillId="3" borderId="4" xfId="0" applyFont="1" applyFill="1" applyBorder="1" applyAlignment="1">
      <alignment horizontal="center" wrapText="1"/>
    </xf>
    <xf numFmtId="0" fontId="25" fillId="0" borderId="1" xfId="0" applyFont="1" applyBorder="1"/>
    <xf numFmtId="0" fontId="24" fillId="3" borderId="3" xfId="0" applyFont="1" applyFill="1" applyBorder="1" applyAlignment="1">
      <alignment horizontal="left" wrapText="1"/>
    </xf>
    <xf numFmtId="0" fontId="24" fillId="3" borderId="3" xfId="0" applyFont="1" applyFill="1" applyBorder="1" applyAlignment="1">
      <alignment horizontal="center" wrapText="1"/>
    </xf>
    <xf numFmtId="0" fontId="24" fillId="3" borderId="15" xfId="0" applyFont="1" applyFill="1" applyBorder="1" applyAlignment="1">
      <alignment horizontal="center" wrapText="1"/>
    </xf>
    <xf numFmtId="0" fontId="24" fillId="3" borderId="9" xfId="0" applyFont="1" applyFill="1" applyBorder="1" applyAlignment="1">
      <alignment horizontal="left" wrapText="1"/>
    </xf>
    <xf numFmtId="0" fontId="24" fillId="3" borderId="9" xfId="0" applyFont="1" applyFill="1" applyBorder="1" applyAlignment="1">
      <alignment horizontal="center" wrapText="1"/>
    </xf>
    <xf numFmtId="0" fontId="28" fillId="3" borderId="10" xfId="0" applyFont="1" applyFill="1" applyBorder="1" applyAlignment="1">
      <alignment horizontal="center"/>
    </xf>
    <xf numFmtId="0" fontId="24" fillId="3" borderId="12" xfId="0" applyFont="1" applyFill="1" applyBorder="1" applyAlignment="1">
      <alignment horizontal="center" wrapText="1"/>
    </xf>
    <xf numFmtId="0" fontId="24" fillId="5" borderId="14" xfId="0" applyFont="1" applyFill="1" applyBorder="1" applyAlignment="1">
      <alignment horizontal="center" wrapText="1"/>
    </xf>
    <xf numFmtId="0" fontId="24" fillId="5" borderId="23" xfId="0" applyFont="1" applyFill="1" applyBorder="1" applyAlignment="1">
      <alignment horizontal="center" wrapText="1"/>
    </xf>
    <xf numFmtId="0" fontId="24" fillId="5" borderId="25" xfId="0" applyFont="1" applyFill="1" applyBorder="1" applyAlignment="1">
      <alignment horizontal="center" wrapText="1"/>
    </xf>
    <xf numFmtId="0" fontId="24" fillId="5" borderId="16" xfId="0" applyFont="1" applyFill="1" applyBorder="1" applyAlignment="1">
      <alignment horizontal="center" wrapText="1"/>
    </xf>
    <xf numFmtId="0" fontId="24" fillId="5" borderId="16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 wrapText="1"/>
    </xf>
    <xf numFmtId="0" fontId="24" fillId="5" borderId="17" xfId="0" applyFont="1" applyFill="1" applyBorder="1" applyAlignment="1">
      <alignment horizontal="center"/>
    </xf>
    <xf numFmtId="0" fontId="26" fillId="5" borderId="25" xfId="0" applyFont="1" applyFill="1" applyBorder="1" applyAlignment="1">
      <alignment horizontal="center" wrapText="1"/>
    </xf>
    <xf numFmtId="0" fontId="26" fillId="5" borderId="16" xfId="0" applyFont="1" applyFill="1" applyBorder="1" applyAlignment="1">
      <alignment horizontal="center" wrapText="1"/>
    </xf>
    <xf numFmtId="0" fontId="26" fillId="5" borderId="17" xfId="0" applyFont="1" applyFill="1" applyBorder="1" applyAlignment="1">
      <alignment horizontal="center" wrapText="1"/>
    </xf>
    <xf numFmtId="0" fontId="24" fillId="6" borderId="19" xfId="0" applyFont="1" applyFill="1" applyBorder="1" applyAlignment="1">
      <alignment horizontal="center" wrapText="1"/>
    </xf>
    <xf numFmtId="0" fontId="24" fillId="6" borderId="24" xfId="0" applyFont="1" applyFill="1" applyBorder="1" applyAlignment="1">
      <alignment horizontal="center" wrapText="1"/>
    </xf>
    <xf numFmtId="0" fontId="24" fillId="6" borderId="26" xfId="0" applyFont="1" applyFill="1" applyBorder="1" applyAlignment="1">
      <alignment horizontal="center" wrapText="1"/>
    </xf>
    <xf numFmtId="0" fontId="24" fillId="6" borderId="20" xfId="0" applyFont="1" applyFill="1" applyBorder="1" applyAlignment="1">
      <alignment horizontal="center"/>
    </xf>
    <xf numFmtId="0" fontId="24" fillId="6" borderId="21" xfId="0" applyFont="1" applyFill="1" applyBorder="1" applyAlignment="1">
      <alignment horizontal="center"/>
    </xf>
    <xf numFmtId="0" fontId="24" fillId="6" borderId="0" xfId="0" applyFont="1" applyFill="1" applyBorder="1" applyAlignment="1">
      <alignment horizontal="center" wrapText="1"/>
    </xf>
    <xf numFmtId="0" fontId="24" fillId="6" borderId="3" xfId="0" applyFont="1" applyFill="1" applyBorder="1" applyAlignment="1">
      <alignment horizontal="center" wrapText="1"/>
    </xf>
    <xf numFmtId="0" fontId="24" fillId="6" borderId="9" xfId="0" applyFont="1" applyFill="1" applyBorder="1" applyAlignment="1">
      <alignment horizontal="center" wrapText="1"/>
    </xf>
    <xf numFmtId="0" fontId="24" fillId="6" borderId="4" xfId="0" applyFont="1" applyFill="1" applyBorder="1" applyAlignment="1">
      <alignment horizontal="center"/>
    </xf>
    <xf numFmtId="0" fontId="24" fillId="6" borderId="12" xfId="0" applyFont="1" applyFill="1" applyBorder="1" applyAlignment="1">
      <alignment horizontal="center"/>
    </xf>
    <xf numFmtId="0" fontId="26" fillId="6" borderId="9" xfId="0" applyFont="1" applyFill="1" applyBorder="1" applyAlignment="1">
      <alignment horizontal="center" wrapText="1"/>
    </xf>
    <xf numFmtId="0" fontId="26" fillId="6" borderId="4" xfId="0" applyFont="1" applyFill="1" applyBorder="1" applyAlignment="1">
      <alignment horizontal="center" wrapText="1"/>
    </xf>
    <xf numFmtId="0" fontId="26" fillId="6" borderId="12" xfId="0" applyFont="1" applyFill="1" applyBorder="1" applyAlignment="1">
      <alignment horizontal="center" wrapText="1"/>
    </xf>
    <xf numFmtId="0" fontId="28" fillId="2" borderId="0" xfId="0" applyFont="1" applyFill="1" applyBorder="1" applyAlignment="1">
      <alignment horizontal="center" wrapText="1"/>
    </xf>
    <xf numFmtId="0" fontId="29" fillId="0" borderId="1" xfId="0" applyFont="1" applyBorder="1"/>
    <xf numFmtId="0" fontId="16" fillId="0" borderId="15" xfId="0" applyFont="1" applyBorder="1"/>
    <xf numFmtId="0" fontId="1" fillId="0" borderId="8" xfId="0" applyFont="1" applyBorder="1"/>
    <xf numFmtId="0" fontId="20" fillId="0" borderId="1" xfId="0" applyFont="1" applyBorder="1" applyAlignment="1">
      <alignment horizontal="center"/>
    </xf>
    <xf numFmtId="0" fontId="7" fillId="2" borderId="23" xfId="0" applyFont="1" applyFill="1" applyBorder="1"/>
    <xf numFmtId="0" fontId="7" fillId="2" borderId="3" xfId="0" applyFont="1" applyFill="1" applyBorder="1"/>
    <xf numFmtId="0" fontId="11" fillId="2" borderId="3" xfId="0" applyFont="1" applyFill="1" applyBorder="1"/>
    <xf numFmtId="0" fontId="11" fillId="2" borderId="14" xfId="0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9" xfId="0" applyBorder="1"/>
    <xf numFmtId="0" fontId="3" fillId="2" borderId="23" xfId="0" applyFont="1" applyFill="1" applyBorder="1"/>
    <xf numFmtId="0" fontId="3" fillId="2" borderId="3" xfId="0" applyFont="1" applyFill="1" applyBorder="1"/>
    <xf numFmtId="0" fontId="4" fillId="2" borderId="3" xfId="0" applyFont="1" applyFill="1" applyBorder="1"/>
    <xf numFmtId="0" fontId="4" fillId="2" borderId="14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18" fillId="0" borderId="14" xfId="0" applyFont="1" applyBorder="1"/>
    <xf numFmtId="0" fontId="1" fillId="0" borderId="19" xfId="0" applyFont="1" applyBorder="1"/>
    <xf numFmtId="0" fontId="27" fillId="0" borderId="14" xfId="0" applyFont="1" applyBorder="1"/>
    <xf numFmtId="0" fontId="19" fillId="0" borderId="0" xfId="0" applyFont="1" applyBorder="1"/>
    <xf numFmtId="0" fontId="31" fillId="0" borderId="0" xfId="0" applyFont="1" applyBorder="1"/>
    <xf numFmtId="0" fontId="31" fillId="0" borderId="19" xfId="0" applyFont="1" applyBorder="1"/>
    <xf numFmtId="0" fontId="4" fillId="2" borderId="3" xfId="0" applyFont="1" applyFill="1" applyBorder="1" applyAlignment="1">
      <alignment horizontal="center"/>
    </xf>
    <xf numFmtId="0" fontId="18" fillId="0" borderId="28" xfId="0" applyFont="1" applyBorder="1"/>
    <xf numFmtId="0" fontId="3" fillId="2" borderId="14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6" fillId="2" borderId="19" xfId="0" applyFont="1" applyFill="1" applyBorder="1"/>
    <xf numFmtId="0" fontId="4" fillId="3" borderId="14" xfId="0" applyFont="1" applyFill="1" applyBorder="1"/>
    <xf numFmtId="0" fontId="4" fillId="3" borderId="0" xfId="0" applyFont="1" applyFill="1" applyBorder="1"/>
    <xf numFmtId="0" fontId="21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 textRotation="90"/>
    </xf>
    <xf numFmtId="0" fontId="18" fillId="0" borderId="29" xfId="0" applyFont="1" applyBorder="1"/>
    <xf numFmtId="0" fontId="10" fillId="3" borderId="27" xfId="0" applyFont="1" applyFill="1" applyBorder="1"/>
    <xf numFmtId="0" fontId="16" fillId="0" borderId="14" xfId="0" applyFont="1" applyBorder="1"/>
    <xf numFmtId="0" fontId="30" fillId="2" borderId="3" xfId="0" applyFont="1" applyFill="1" applyBorder="1"/>
    <xf numFmtId="0" fontId="21" fillId="2" borderId="0" xfId="0" applyFont="1" applyFill="1" applyBorder="1"/>
    <xf numFmtId="0" fontId="19" fillId="0" borderId="14" xfId="0" applyFont="1" applyBorder="1"/>
    <xf numFmtId="0" fontId="32" fillId="0" borderId="0" xfId="0" applyFont="1"/>
    <xf numFmtId="0" fontId="32" fillId="0" borderId="0" xfId="0" applyFont="1" applyAlignment="1">
      <alignment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wrapText="1"/>
    </xf>
    <xf numFmtId="0" fontId="33" fillId="0" borderId="0" xfId="0" applyFont="1"/>
    <xf numFmtId="0" fontId="32" fillId="2" borderId="22" xfId="0" applyFont="1" applyFill="1" applyBorder="1" applyAlignment="1">
      <alignment vertical="center"/>
    </xf>
    <xf numFmtId="0" fontId="34" fillId="0" borderId="63" xfId="0" applyFont="1" applyBorder="1"/>
    <xf numFmtId="0" fontId="19" fillId="4" borderId="37" xfId="0" applyFont="1" applyFill="1" applyBorder="1" applyAlignment="1">
      <alignment horizontal="center"/>
    </xf>
    <xf numFmtId="0" fontId="19" fillId="4" borderId="40" xfId="0" applyFont="1" applyFill="1" applyBorder="1" applyAlignment="1">
      <alignment wrapText="1"/>
    </xf>
    <xf numFmtId="0" fontId="19" fillId="2" borderId="39" xfId="0" applyFont="1" applyFill="1" applyBorder="1" applyAlignment="1">
      <alignment horizontal="center"/>
    </xf>
    <xf numFmtId="0" fontId="19" fillId="2" borderId="40" xfId="0" applyFont="1" applyFill="1" applyBorder="1"/>
    <xf numFmtId="0" fontId="19" fillId="7" borderId="37" xfId="0" applyFont="1" applyFill="1" applyBorder="1" applyAlignment="1">
      <alignment horizontal="center"/>
    </xf>
    <xf numFmtId="0" fontId="19" fillId="7" borderId="40" xfId="0" applyFont="1" applyFill="1" applyBorder="1"/>
    <xf numFmtId="0" fontId="34" fillId="0" borderId="68" xfId="0" applyFont="1" applyBorder="1"/>
    <xf numFmtId="0" fontId="19" fillId="4" borderId="68" xfId="0" applyFont="1" applyFill="1" applyBorder="1" applyAlignment="1">
      <alignment horizontal="center"/>
    </xf>
    <xf numFmtId="0" fontId="19" fillId="4" borderId="47" xfId="0" applyFont="1" applyFill="1" applyBorder="1" applyAlignment="1">
      <alignment wrapText="1"/>
    </xf>
    <xf numFmtId="0" fontId="19" fillId="2" borderId="59" xfId="0" applyFont="1" applyFill="1" applyBorder="1" applyAlignment="1">
      <alignment horizontal="center"/>
    </xf>
    <xf numFmtId="0" fontId="19" fillId="2" borderId="47" xfId="0" applyFont="1" applyFill="1" applyBorder="1"/>
    <xf numFmtId="0" fontId="19" fillId="7" borderId="46" xfId="0" applyFont="1" applyFill="1" applyBorder="1" applyAlignment="1">
      <alignment horizontal="center"/>
    </xf>
    <xf numFmtId="0" fontId="19" fillId="7" borderId="47" xfId="0" applyFont="1" applyFill="1" applyBorder="1"/>
    <xf numFmtId="0" fontId="19" fillId="4" borderId="63" xfId="0" applyFont="1" applyFill="1" applyBorder="1" applyAlignment="1">
      <alignment horizontal="center"/>
    </xf>
    <xf numFmtId="0" fontId="19" fillId="4" borderId="46" xfId="0" applyFont="1" applyFill="1" applyBorder="1" applyAlignment="1">
      <alignment horizontal="center"/>
    </xf>
    <xf numFmtId="0" fontId="32" fillId="3" borderId="34" xfId="0" applyFont="1" applyFill="1" applyBorder="1" applyAlignment="1">
      <alignment wrapText="1"/>
    </xf>
    <xf numFmtId="0" fontId="34" fillId="0" borderId="35" xfId="0" applyFont="1" applyBorder="1"/>
    <xf numFmtId="0" fontId="19" fillId="4" borderId="58" xfId="0" applyFont="1" applyFill="1" applyBorder="1" applyAlignment="1">
      <alignment horizontal="center"/>
    </xf>
    <xf numFmtId="0" fontId="19" fillId="4" borderId="44" xfId="0" applyFont="1" applyFill="1" applyBorder="1" applyAlignment="1">
      <alignment wrapText="1"/>
    </xf>
    <xf numFmtId="0" fontId="19" fillId="2" borderId="43" xfId="0" applyFont="1" applyFill="1" applyBorder="1" applyAlignment="1">
      <alignment horizontal="center"/>
    </xf>
    <xf numFmtId="0" fontId="19" fillId="2" borderId="44" xfId="0" applyFont="1" applyFill="1" applyBorder="1"/>
    <xf numFmtId="0" fontId="19" fillId="7" borderId="58" xfId="0" applyFont="1" applyFill="1" applyBorder="1" applyAlignment="1">
      <alignment horizontal="center"/>
    </xf>
    <xf numFmtId="0" fontId="19" fillId="7" borderId="44" xfId="0" applyFont="1" applyFill="1" applyBorder="1"/>
    <xf numFmtId="0" fontId="34" fillId="0" borderId="5" xfId="0" applyFont="1" applyBorder="1"/>
    <xf numFmtId="0" fontId="19" fillId="4" borderId="53" xfId="0" applyFont="1" applyFill="1" applyBorder="1" applyAlignment="1">
      <alignment horizontal="center"/>
    </xf>
    <xf numFmtId="0" fontId="19" fillId="4" borderId="38" xfId="0" applyFont="1" applyFill="1" applyBorder="1" applyAlignment="1">
      <alignment wrapText="1"/>
    </xf>
    <xf numFmtId="0" fontId="19" fillId="2" borderId="54" xfId="0" applyFont="1" applyFill="1" applyBorder="1" applyAlignment="1">
      <alignment horizontal="center"/>
    </xf>
    <xf numFmtId="0" fontId="19" fillId="2" borderId="38" xfId="0" applyFont="1" applyFill="1" applyBorder="1"/>
    <xf numFmtId="0" fontId="19" fillId="7" borderId="38" xfId="0" applyFont="1" applyFill="1" applyBorder="1" applyAlignment="1">
      <alignment wrapText="1"/>
    </xf>
    <xf numFmtId="0" fontId="34" fillId="0" borderId="4" xfId="0" applyFont="1" applyBorder="1"/>
    <xf numFmtId="0" fontId="19" fillId="4" borderId="56" xfId="0" applyFont="1" applyFill="1" applyBorder="1" applyAlignment="1">
      <alignment horizontal="center"/>
    </xf>
    <xf numFmtId="0" fontId="19" fillId="4" borderId="42" xfId="0" applyFont="1" applyFill="1" applyBorder="1" applyAlignment="1">
      <alignment wrapText="1"/>
    </xf>
    <xf numFmtId="0" fontId="19" fillId="2" borderId="57" xfId="0" applyFont="1" applyFill="1" applyBorder="1" applyAlignment="1">
      <alignment horizontal="center"/>
    </xf>
    <xf numFmtId="0" fontId="19" fillId="2" borderId="42" xfId="0" applyFont="1" applyFill="1" applyBorder="1"/>
    <xf numFmtId="0" fontId="19" fillId="7" borderId="56" xfId="0" applyFont="1" applyFill="1" applyBorder="1" applyAlignment="1">
      <alignment horizontal="center"/>
    </xf>
    <xf numFmtId="0" fontId="19" fillId="7" borderId="42" xfId="0" applyFont="1" applyFill="1" applyBorder="1" applyAlignment="1">
      <alignment wrapText="1"/>
    </xf>
    <xf numFmtId="0" fontId="32" fillId="3" borderId="33" xfId="0" applyFont="1" applyFill="1" applyBorder="1" applyAlignment="1">
      <alignment vertical="center" wrapText="1"/>
    </xf>
    <xf numFmtId="0" fontId="19" fillId="4" borderId="72" xfId="0" applyFont="1" applyFill="1" applyBorder="1" applyAlignment="1">
      <alignment horizontal="center"/>
    </xf>
    <xf numFmtId="0" fontId="19" fillId="4" borderId="69" xfId="0" applyFont="1" applyFill="1" applyBorder="1" applyAlignment="1">
      <alignment wrapText="1"/>
    </xf>
    <xf numFmtId="0" fontId="19" fillId="2" borderId="71" xfId="0" applyFont="1" applyFill="1" applyBorder="1" applyAlignment="1">
      <alignment horizontal="center"/>
    </xf>
    <xf numFmtId="0" fontId="19" fillId="7" borderId="72" xfId="0" applyFont="1" applyFill="1" applyBorder="1" applyAlignment="1">
      <alignment horizontal="center"/>
    </xf>
    <xf numFmtId="0" fontId="19" fillId="7" borderId="69" xfId="0" applyFont="1" applyFill="1" applyBorder="1"/>
    <xf numFmtId="0" fontId="19" fillId="2" borderId="69" xfId="0" applyFont="1" applyFill="1" applyBorder="1"/>
    <xf numFmtId="0" fontId="19" fillId="2" borderId="44" xfId="0" applyFont="1" applyFill="1" applyBorder="1" applyAlignment="1">
      <alignment wrapText="1"/>
    </xf>
    <xf numFmtId="0" fontId="19" fillId="7" borderId="53" xfId="0" applyFont="1" applyFill="1" applyBorder="1" applyAlignment="1">
      <alignment horizontal="center"/>
    </xf>
    <xf numFmtId="0" fontId="19" fillId="7" borderId="38" xfId="0" applyFont="1" applyFill="1" applyBorder="1"/>
    <xf numFmtId="0" fontId="19" fillId="2" borderId="47" xfId="0" applyFont="1" applyFill="1" applyBorder="1" applyAlignment="1">
      <alignment wrapText="1"/>
    </xf>
    <xf numFmtId="0" fontId="19" fillId="7" borderId="61" xfId="0" applyFont="1" applyFill="1" applyBorder="1" applyAlignment="1">
      <alignment horizontal="center"/>
    </xf>
    <xf numFmtId="0" fontId="19" fillId="7" borderId="62" xfId="0" applyFont="1" applyFill="1" applyBorder="1"/>
    <xf numFmtId="0" fontId="32" fillId="3" borderId="64" xfId="0" applyFont="1" applyFill="1" applyBorder="1" applyAlignment="1">
      <alignment wrapText="1"/>
    </xf>
    <xf numFmtId="0" fontId="34" fillId="0" borderId="65" xfId="0" applyFont="1" applyBorder="1"/>
    <xf numFmtId="0" fontId="19" fillId="4" borderId="49" xfId="0" applyFont="1" applyFill="1" applyBorder="1" applyAlignment="1">
      <alignment horizontal="center"/>
    </xf>
    <xf numFmtId="0" fontId="19" fillId="4" borderId="50" xfId="0" applyFont="1" applyFill="1" applyBorder="1" applyAlignment="1">
      <alignment wrapText="1"/>
    </xf>
    <xf numFmtId="0" fontId="19" fillId="2" borderId="51" xfId="0" applyFont="1" applyFill="1" applyBorder="1" applyAlignment="1">
      <alignment horizontal="center"/>
    </xf>
    <xf numFmtId="0" fontId="19" fillId="2" borderId="50" xfId="0" applyFont="1" applyFill="1" applyBorder="1"/>
    <xf numFmtId="0" fontId="19" fillId="7" borderId="49" xfId="0" applyFont="1" applyFill="1" applyBorder="1" applyAlignment="1">
      <alignment horizontal="center"/>
    </xf>
    <xf numFmtId="0" fontId="19" fillId="7" borderId="50" xfId="0" applyFont="1" applyFill="1" applyBorder="1"/>
    <xf numFmtId="0" fontId="34" fillId="0" borderId="0" xfId="0" applyFont="1" applyBorder="1"/>
    <xf numFmtId="0" fontId="33" fillId="3" borderId="0" xfId="0" applyFont="1" applyFill="1" applyAlignment="1">
      <alignment wrapText="1"/>
    </xf>
    <xf numFmtId="0" fontId="36" fillId="3" borderId="35" xfId="0" applyFont="1" applyFill="1" applyBorder="1" applyAlignment="1">
      <alignment horizontal="center"/>
    </xf>
    <xf numFmtId="0" fontId="34" fillId="0" borderId="73" xfId="0" applyFont="1" applyBorder="1"/>
    <xf numFmtId="0" fontId="34" fillId="0" borderId="74" xfId="0" applyFont="1" applyBorder="1"/>
    <xf numFmtId="0" fontId="34" fillId="0" borderId="75" xfId="0" applyFont="1" applyBorder="1"/>
    <xf numFmtId="0" fontId="0" fillId="0" borderId="28" xfId="0" applyBorder="1"/>
    <xf numFmtId="0" fontId="0" fillId="0" borderId="7" xfId="0" applyBorder="1"/>
    <xf numFmtId="0" fontId="0" fillId="0" borderId="30" xfId="0" applyBorder="1"/>
    <xf numFmtId="0" fontId="18" fillId="4" borderId="1" xfId="0" applyFont="1" applyFill="1" applyBorder="1" applyAlignment="1">
      <alignment horizontal="center" wrapText="1"/>
    </xf>
    <xf numFmtId="0" fontId="11" fillId="2" borderId="77" xfId="0" applyFont="1" applyFill="1" applyBorder="1" applyAlignment="1">
      <alignment vertical="center"/>
    </xf>
    <xf numFmtId="0" fontId="7" fillId="2" borderId="35" xfId="0" applyFont="1" applyFill="1" applyBorder="1"/>
    <xf numFmtId="0" fontId="4" fillId="2" borderId="77" xfId="0" applyFont="1" applyFill="1" applyBorder="1" applyAlignment="1">
      <alignment vertical="center"/>
    </xf>
    <xf numFmtId="0" fontId="3" fillId="2" borderId="35" xfId="0" applyFont="1" applyFill="1" applyBorder="1"/>
    <xf numFmtId="0" fontId="4" fillId="2" borderId="77" xfId="0" applyFont="1" applyFill="1" applyBorder="1" applyAlignment="1">
      <alignment horizontal="left" vertical="center"/>
    </xf>
    <xf numFmtId="0" fontId="3" fillId="2" borderId="77" xfId="0" applyFont="1" applyFill="1" applyBorder="1"/>
    <xf numFmtId="0" fontId="30" fillId="2" borderId="35" xfId="0" applyFont="1" applyFill="1" applyBorder="1"/>
    <xf numFmtId="0" fontId="21" fillId="2" borderId="77" xfId="0" applyFont="1" applyFill="1" applyBorder="1" applyAlignment="1">
      <alignment horizontal="left" vertical="center"/>
    </xf>
    <xf numFmtId="0" fontId="33" fillId="2" borderId="0" xfId="0" applyFont="1" applyFill="1" applyBorder="1" applyAlignment="1">
      <alignment vertical="center"/>
    </xf>
    <xf numFmtId="0" fontId="33" fillId="4" borderId="34" xfId="0" applyFont="1" applyFill="1" applyBorder="1" applyAlignment="1">
      <alignment horizontal="center" wrapText="1"/>
    </xf>
    <xf numFmtId="0" fontId="33" fillId="4" borderId="35" xfId="0" applyFont="1" applyFill="1" applyBorder="1" applyAlignment="1">
      <alignment horizontal="center"/>
    </xf>
    <xf numFmtId="0" fontId="33" fillId="4" borderId="35" xfId="0" applyFont="1" applyFill="1" applyBorder="1" applyAlignment="1">
      <alignment horizontal="center" wrapText="1"/>
    </xf>
    <xf numFmtId="0" fontId="33" fillId="2" borderId="35" xfId="0" applyFont="1" applyFill="1" applyBorder="1" applyAlignment="1">
      <alignment horizontal="center"/>
    </xf>
    <xf numFmtId="0" fontId="33" fillId="7" borderId="35" xfId="0" applyFont="1" applyFill="1" applyBorder="1" applyAlignment="1">
      <alignment horizontal="center" wrapText="1"/>
    </xf>
    <xf numFmtId="0" fontId="33" fillId="7" borderId="35" xfId="0" applyFont="1" applyFill="1" applyBorder="1" applyAlignment="1">
      <alignment horizontal="center"/>
    </xf>
    <xf numFmtId="0" fontId="33" fillId="7" borderId="78" xfId="0" applyFont="1" applyFill="1" applyBorder="1" applyAlignment="1">
      <alignment horizontal="center"/>
    </xf>
    <xf numFmtId="0" fontId="33" fillId="2" borderId="34" xfId="0" applyFont="1" applyFill="1" applyBorder="1" applyAlignment="1">
      <alignment horizontal="center" wrapText="1"/>
    </xf>
    <xf numFmtId="0" fontId="33" fillId="2" borderId="78" xfId="0" applyFont="1" applyFill="1" applyBorder="1" applyAlignment="1">
      <alignment horizontal="center"/>
    </xf>
    <xf numFmtId="0" fontId="32" fillId="4" borderId="52" xfId="0" applyFont="1" applyFill="1" applyBorder="1" applyAlignment="1">
      <alignment wrapText="1"/>
    </xf>
    <xf numFmtId="0" fontId="32" fillId="4" borderId="45" xfId="0" applyFont="1" applyFill="1" applyBorder="1" applyAlignment="1">
      <alignment wrapText="1"/>
    </xf>
    <xf numFmtId="0" fontId="32" fillId="4" borderId="36" xfId="0" applyFont="1" applyFill="1" applyBorder="1" applyAlignment="1">
      <alignment wrapText="1"/>
    </xf>
    <xf numFmtId="0" fontId="32" fillId="4" borderId="41" xfId="0" applyFont="1" applyFill="1" applyBorder="1" applyAlignment="1">
      <alignment wrapText="1"/>
    </xf>
    <xf numFmtId="0" fontId="32" fillId="4" borderId="55" xfId="0" applyFont="1" applyFill="1" applyBorder="1" applyAlignment="1">
      <alignment wrapText="1"/>
    </xf>
    <xf numFmtId="0" fontId="32" fillId="4" borderId="70" xfId="0" applyFont="1" applyFill="1" applyBorder="1" applyAlignment="1">
      <alignment wrapText="1"/>
    </xf>
    <xf numFmtId="0" fontId="32" fillId="4" borderId="41" xfId="0" applyFont="1" applyFill="1" applyBorder="1" applyAlignment="1">
      <alignment horizontal="left" vertical="center" wrapText="1"/>
    </xf>
    <xf numFmtId="0" fontId="32" fillId="4" borderId="70" xfId="0" applyFont="1" applyFill="1" applyBorder="1" applyAlignment="1">
      <alignment horizontal="left" vertical="center" wrapText="1"/>
    </xf>
    <xf numFmtId="0" fontId="32" fillId="4" borderId="48" xfId="0" applyFont="1" applyFill="1" applyBorder="1" applyAlignment="1">
      <alignment wrapText="1"/>
    </xf>
    <xf numFmtId="0" fontId="32" fillId="2" borderId="52" xfId="0" applyFont="1" applyFill="1" applyBorder="1" applyAlignment="1">
      <alignment wrapText="1"/>
    </xf>
    <xf numFmtId="0" fontId="32" fillId="2" borderId="45" xfId="0" applyFont="1" applyFill="1" applyBorder="1" applyAlignment="1">
      <alignment wrapText="1"/>
    </xf>
    <xf numFmtId="0" fontId="32" fillId="2" borderId="36" xfId="0" applyFont="1" applyFill="1" applyBorder="1" applyAlignment="1">
      <alignment wrapText="1"/>
    </xf>
    <xf numFmtId="0" fontId="32" fillId="2" borderId="41" xfId="0" applyFont="1" applyFill="1" applyBorder="1" applyAlignment="1">
      <alignment wrapText="1"/>
    </xf>
    <xf numFmtId="0" fontId="32" fillId="2" borderId="55" xfId="0" applyFont="1" applyFill="1" applyBorder="1" applyAlignment="1">
      <alignment wrapText="1"/>
    </xf>
    <xf numFmtId="0" fontId="32" fillId="2" borderId="70" xfId="0" applyFont="1" applyFill="1" applyBorder="1" applyAlignment="1">
      <alignment wrapText="1"/>
    </xf>
    <xf numFmtId="0" fontId="32" fillId="2" borderId="48" xfId="0" applyFont="1" applyFill="1" applyBorder="1" applyAlignment="1">
      <alignment wrapText="1"/>
    </xf>
    <xf numFmtId="0" fontId="32" fillId="7" borderId="52" xfId="0" applyFont="1" applyFill="1" applyBorder="1" applyAlignment="1">
      <alignment wrapText="1"/>
    </xf>
    <xf numFmtId="0" fontId="32" fillId="7" borderId="45" xfId="0" applyFont="1" applyFill="1" applyBorder="1" applyAlignment="1">
      <alignment wrapText="1"/>
    </xf>
    <xf numFmtId="0" fontId="32" fillId="7" borderId="36" xfId="0" applyFont="1" applyFill="1" applyBorder="1" applyAlignment="1">
      <alignment wrapText="1"/>
    </xf>
    <xf numFmtId="0" fontId="32" fillId="7" borderId="41" xfId="0" applyFont="1" applyFill="1" applyBorder="1" applyAlignment="1">
      <alignment wrapText="1"/>
    </xf>
    <xf numFmtId="0" fontId="32" fillId="7" borderId="55" xfId="0" applyFont="1" applyFill="1" applyBorder="1" applyAlignment="1">
      <alignment wrapText="1"/>
    </xf>
    <xf numFmtId="0" fontId="32" fillId="7" borderId="70" xfId="0" applyFont="1" applyFill="1" applyBorder="1" applyAlignment="1">
      <alignment wrapText="1"/>
    </xf>
    <xf numFmtId="0" fontId="32" fillId="7" borderId="60" xfId="0" applyFont="1" applyFill="1" applyBorder="1" applyAlignment="1">
      <alignment wrapText="1"/>
    </xf>
    <xf numFmtId="0" fontId="32" fillId="7" borderId="48" xfId="0" applyFont="1" applyFill="1" applyBorder="1" applyAlignment="1">
      <alignment wrapText="1"/>
    </xf>
    <xf numFmtId="0" fontId="33" fillId="3" borderId="35" xfId="0" applyFont="1" applyFill="1" applyBorder="1" applyAlignment="1">
      <alignment horizontal="left"/>
    </xf>
    <xf numFmtId="0" fontId="35" fillId="3" borderId="0" xfId="0" applyFont="1" applyFill="1" applyBorder="1" applyAlignment="1">
      <alignment horizontal="center"/>
    </xf>
    <xf numFmtId="0" fontId="32" fillId="3" borderId="31" xfId="0" applyFont="1" applyFill="1" applyBorder="1" applyAlignment="1">
      <alignment horizontal="left" vertical="center" wrapText="1"/>
    </xf>
    <xf numFmtId="0" fontId="32" fillId="3" borderId="34" xfId="0" applyFont="1" applyFill="1" applyBorder="1" applyAlignment="1">
      <alignment horizontal="left" vertical="center" wrapText="1"/>
    </xf>
    <xf numFmtId="0" fontId="32" fillId="3" borderId="31" xfId="0" applyFont="1" applyFill="1" applyBorder="1" applyAlignment="1">
      <alignment vertical="center" wrapText="1"/>
    </xf>
    <xf numFmtId="0" fontId="32" fillId="3" borderId="34" xfId="0" applyFont="1" applyFill="1" applyBorder="1" applyAlignment="1">
      <alignment vertical="center" wrapText="1"/>
    </xf>
    <xf numFmtId="0" fontId="32" fillId="3" borderId="66" xfId="0" applyFont="1" applyFill="1" applyBorder="1" applyAlignment="1">
      <alignment vertical="center" wrapText="1"/>
    </xf>
    <xf numFmtId="0" fontId="32" fillId="3" borderId="67" xfId="0" applyFont="1" applyFill="1" applyBorder="1" applyAlignment="1">
      <alignment vertical="center" wrapText="1"/>
    </xf>
    <xf numFmtId="0" fontId="35" fillId="2" borderId="31" xfId="0" applyFont="1" applyFill="1" applyBorder="1" applyAlignment="1">
      <alignment horizontal="center"/>
    </xf>
    <xf numFmtId="0" fontId="35" fillId="2" borderId="22" xfId="0" applyFont="1" applyFill="1" applyBorder="1" applyAlignment="1">
      <alignment horizontal="center"/>
    </xf>
    <xf numFmtId="0" fontId="35" fillId="2" borderId="32" xfId="0" applyFont="1" applyFill="1" applyBorder="1" applyAlignment="1">
      <alignment horizontal="center"/>
    </xf>
    <xf numFmtId="0" fontId="35" fillId="7" borderId="22" xfId="0" applyFont="1" applyFill="1" applyBorder="1" applyAlignment="1">
      <alignment horizontal="center"/>
    </xf>
    <xf numFmtId="0" fontId="35" fillId="7" borderId="32" xfId="0" applyFont="1" applyFill="1" applyBorder="1" applyAlignment="1">
      <alignment horizontal="center"/>
    </xf>
    <xf numFmtId="0" fontId="35" fillId="4" borderId="31" xfId="0" applyFont="1" applyFill="1" applyBorder="1" applyAlignment="1">
      <alignment horizontal="center"/>
    </xf>
    <xf numFmtId="0" fontId="35" fillId="4" borderId="22" xfId="0" applyFont="1" applyFill="1" applyBorder="1" applyAlignment="1">
      <alignment horizontal="center"/>
    </xf>
    <xf numFmtId="0" fontId="32" fillId="3" borderId="76" xfId="0" applyFont="1" applyFill="1" applyBorder="1" applyAlignment="1">
      <alignment vertical="center" wrapText="1"/>
    </xf>
    <xf numFmtId="0" fontId="32" fillId="3" borderId="33" xfId="0" applyFont="1" applyFill="1" applyBorder="1" applyAlignment="1">
      <alignment vertical="center" wrapText="1"/>
    </xf>
    <xf numFmtId="0" fontId="33" fillId="2" borderId="31" xfId="0" applyFont="1" applyFill="1" applyBorder="1" applyAlignment="1">
      <alignment wrapText="1"/>
    </xf>
    <xf numFmtId="0" fontId="33" fillId="2" borderId="33" xfId="0" applyFont="1" applyFill="1" applyBorder="1" applyAlignment="1">
      <alignment wrapText="1"/>
    </xf>
    <xf numFmtId="0" fontId="24" fillId="2" borderId="0" xfId="0" applyFont="1" applyFill="1" applyBorder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0" fontId="24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textRotation="90"/>
    </xf>
    <xf numFmtId="0" fontId="12" fillId="2" borderId="0" xfId="0" applyFont="1" applyFill="1" applyBorder="1" applyAlignment="1">
      <alignment horizontal="center" textRotation="90"/>
    </xf>
    <xf numFmtId="0" fontId="12" fillId="2" borderId="6" xfId="0" applyFont="1" applyFill="1" applyBorder="1" applyAlignment="1">
      <alignment horizontal="center" textRotation="90"/>
    </xf>
    <xf numFmtId="0" fontId="12" fillId="2" borderId="3" xfId="0" applyFont="1" applyFill="1" applyBorder="1" applyAlignment="1">
      <alignment horizontal="center" textRotation="90" wrapText="1"/>
    </xf>
    <xf numFmtId="0" fontId="12" fillId="2" borderId="0" xfId="0" applyFont="1" applyFill="1" applyBorder="1" applyAlignment="1">
      <alignment horizontal="center" textRotation="90" wrapText="1"/>
    </xf>
    <xf numFmtId="0" fontId="12" fillId="2" borderId="6" xfId="0" applyFont="1" applyFill="1" applyBorder="1" applyAlignment="1">
      <alignment horizontal="center" textRotation="90" wrapText="1"/>
    </xf>
    <xf numFmtId="0" fontId="12" fillId="2" borderId="24" xfId="0" applyFont="1" applyFill="1" applyBorder="1" applyAlignment="1">
      <alignment horizontal="center" textRotation="90"/>
    </xf>
    <xf numFmtId="0" fontId="12" fillId="2" borderId="19" xfId="0" applyFont="1" applyFill="1" applyBorder="1" applyAlignment="1">
      <alignment horizontal="center" textRotation="90"/>
    </xf>
    <xf numFmtId="0" fontId="12" fillId="2" borderId="27" xfId="0" applyFont="1" applyFill="1" applyBorder="1" applyAlignment="1">
      <alignment horizontal="center" textRotation="90"/>
    </xf>
    <xf numFmtId="0" fontId="5" fillId="2" borderId="3" xfId="0" applyFont="1" applyFill="1" applyBorder="1" applyAlignment="1">
      <alignment horizontal="center" textRotation="90"/>
    </xf>
    <xf numFmtId="0" fontId="5" fillId="2" borderId="0" xfId="0" applyFont="1" applyFill="1" applyBorder="1" applyAlignment="1">
      <alignment horizontal="center" textRotation="90"/>
    </xf>
    <xf numFmtId="0" fontId="5" fillId="2" borderId="6" xfId="0" applyFont="1" applyFill="1" applyBorder="1" applyAlignment="1">
      <alignment horizontal="center" textRotation="90"/>
    </xf>
    <xf numFmtId="0" fontId="5" fillId="2" borderId="3" xfId="0" applyFont="1" applyFill="1" applyBorder="1" applyAlignment="1">
      <alignment horizontal="center" textRotation="90" wrapText="1"/>
    </xf>
    <xf numFmtId="0" fontId="5" fillId="2" borderId="0" xfId="0" applyFont="1" applyFill="1" applyBorder="1" applyAlignment="1">
      <alignment horizontal="center" textRotation="90" wrapText="1"/>
    </xf>
    <xf numFmtId="0" fontId="5" fillId="2" borderId="6" xfId="0" applyFont="1" applyFill="1" applyBorder="1" applyAlignment="1">
      <alignment horizontal="center" textRotation="90" wrapText="1"/>
    </xf>
    <xf numFmtId="0" fontId="5" fillId="2" borderId="24" xfId="0" applyFont="1" applyFill="1" applyBorder="1" applyAlignment="1">
      <alignment horizontal="center" textRotation="90"/>
    </xf>
    <xf numFmtId="0" fontId="5" fillId="2" borderId="19" xfId="0" applyFont="1" applyFill="1" applyBorder="1" applyAlignment="1">
      <alignment horizontal="center" textRotation="90"/>
    </xf>
    <xf numFmtId="0" fontId="5" fillId="2" borderId="27" xfId="0" applyFont="1" applyFill="1" applyBorder="1" applyAlignment="1">
      <alignment horizontal="center" textRotation="90"/>
    </xf>
  </cellXfs>
  <cellStyles count="1">
    <cellStyle name="Normální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  <color rgb="FF00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98A55-1FBC-4B20-A3E9-BABE7A323B7D}">
  <dimension ref="A1:J25"/>
  <sheetViews>
    <sheetView tabSelected="1" workbookViewId="0">
      <selection activeCell="A4" sqref="A4"/>
    </sheetView>
  </sheetViews>
  <sheetFormatPr defaultRowHeight="15" x14ac:dyDescent="0.25"/>
  <cols>
    <col min="1" max="1" width="16.5703125" style="53" customWidth="1"/>
    <col min="2" max="6" width="6.7109375" style="55" customWidth="1"/>
    <col min="7" max="7" width="6.7109375" style="54" customWidth="1"/>
    <col min="8" max="10" width="6.7109375" style="55" customWidth="1"/>
    <col min="11" max="16384" width="9.140625" style="55"/>
  </cols>
  <sheetData>
    <row r="1" spans="1:10" ht="15" customHeight="1" x14ac:dyDescent="0.25">
      <c r="A1" s="62"/>
      <c r="B1" s="278" t="s">
        <v>608</v>
      </c>
      <c r="C1" s="278"/>
      <c r="D1" s="278"/>
      <c r="E1" s="278"/>
      <c r="F1" s="278"/>
      <c r="G1" s="278"/>
      <c r="H1" s="278"/>
      <c r="I1" s="278"/>
      <c r="J1" s="66"/>
    </row>
    <row r="2" spans="1:10" ht="21" customHeight="1" x14ac:dyDescent="0.25">
      <c r="A2" s="63"/>
      <c r="B2" s="279" t="s">
        <v>609</v>
      </c>
      <c r="C2" s="279"/>
      <c r="D2" s="279"/>
      <c r="E2" s="277" t="s">
        <v>588</v>
      </c>
      <c r="F2" s="277"/>
      <c r="G2" s="99"/>
      <c r="H2" s="280" t="s">
        <v>580</v>
      </c>
      <c r="I2" s="280"/>
      <c r="J2" s="280"/>
    </row>
    <row r="3" spans="1:10" ht="24.75" x14ac:dyDescent="0.25">
      <c r="A3" s="63"/>
      <c r="B3" s="76" t="s">
        <v>38</v>
      </c>
      <c r="C3" s="86" t="s">
        <v>40</v>
      </c>
      <c r="D3" s="65" t="s">
        <v>622</v>
      </c>
      <c r="E3" s="76" t="s">
        <v>38</v>
      </c>
      <c r="F3" s="91" t="s">
        <v>40</v>
      </c>
      <c r="G3" s="64" t="s">
        <v>610</v>
      </c>
      <c r="H3" s="76" t="s">
        <v>38</v>
      </c>
      <c r="I3" s="91" t="s">
        <v>40</v>
      </c>
      <c r="J3" s="64" t="s">
        <v>610</v>
      </c>
    </row>
    <row r="4" spans="1:10" x14ac:dyDescent="0.25">
      <c r="A4" s="69" t="s">
        <v>610</v>
      </c>
      <c r="B4" s="77">
        <f>SUM(B5:B25)</f>
        <v>127</v>
      </c>
      <c r="C4" s="87">
        <f t="shared" ref="C4:I4" si="0">SUM(C5:C25)</f>
        <v>179</v>
      </c>
      <c r="D4" s="70">
        <f>+B4+C4</f>
        <v>306</v>
      </c>
      <c r="E4" s="77">
        <f t="shared" si="0"/>
        <v>40</v>
      </c>
      <c r="F4" s="92">
        <f t="shared" si="0"/>
        <v>36</v>
      </c>
      <c r="G4" s="71">
        <f>+D4+E4+F4</f>
        <v>382</v>
      </c>
      <c r="H4" s="77">
        <f t="shared" si="0"/>
        <v>43</v>
      </c>
      <c r="I4" s="92">
        <f t="shared" si="0"/>
        <v>55</v>
      </c>
      <c r="J4" s="71">
        <f>SUM(H4:I4)</f>
        <v>98</v>
      </c>
    </row>
    <row r="5" spans="1:10" x14ac:dyDescent="0.25">
      <c r="A5" s="72" t="s">
        <v>485</v>
      </c>
      <c r="B5" s="78">
        <v>2</v>
      </c>
      <c r="C5" s="88">
        <v>2</v>
      </c>
      <c r="D5" s="73">
        <f>+B5+C5</f>
        <v>4</v>
      </c>
      <c r="E5" s="78"/>
      <c r="F5" s="93">
        <v>1</v>
      </c>
      <c r="G5" s="74">
        <f>+D5+E5+F5</f>
        <v>5</v>
      </c>
      <c r="H5" s="83"/>
      <c r="I5" s="96"/>
      <c r="J5" s="74">
        <f>SUM(H5:I5)</f>
        <v>0</v>
      </c>
    </row>
    <row r="6" spans="1:10" x14ac:dyDescent="0.25">
      <c r="A6" s="57" t="s">
        <v>736</v>
      </c>
      <c r="B6" s="79">
        <v>4</v>
      </c>
      <c r="C6" s="89">
        <v>4</v>
      </c>
      <c r="D6" s="67">
        <f t="shared" ref="D6:D25" si="1">+B6+C6</f>
        <v>8</v>
      </c>
      <c r="E6" s="80"/>
      <c r="F6" s="94">
        <v>2</v>
      </c>
      <c r="G6" s="60">
        <f t="shared" ref="G6:G25" si="2">+D6+E6+F6</f>
        <v>10</v>
      </c>
      <c r="H6" s="84">
        <v>2</v>
      </c>
      <c r="I6" s="97">
        <v>1</v>
      </c>
      <c r="J6" s="60">
        <f t="shared" ref="J6:J25" si="3">SUM(H6:I6)</f>
        <v>3</v>
      </c>
    </row>
    <row r="7" spans="1:10" x14ac:dyDescent="0.25">
      <c r="A7" s="57" t="s">
        <v>579</v>
      </c>
      <c r="B7" s="79">
        <v>8</v>
      </c>
      <c r="C7" s="89">
        <v>19</v>
      </c>
      <c r="D7" s="67">
        <f t="shared" si="1"/>
        <v>27</v>
      </c>
      <c r="E7" s="80">
        <v>2</v>
      </c>
      <c r="F7" s="94">
        <v>1</v>
      </c>
      <c r="G7" s="60">
        <f t="shared" si="2"/>
        <v>30</v>
      </c>
      <c r="H7" s="84">
        <v>2</v>
      </c>
      <c r="I7" s="97">
        <v>6</v>
      </c>
      <c r="J7" s="60">
        <f t="shared" si="3"/>
        <v>8</v>
      </c>
    </row>
    <row r="8" spans="1:10" x14ac:dyDescent="0.25">
      <c r="A8" s="57" t="s">
        <v>487</v>
      </c>
      <c r="B8" s="79">
        <v>3</v>
      </c>
      <c r="C8" s="89">
        <v>5</v>
      </c>
      <c r="D8" s="67">
        <f t="shared" si="1"/>
        <v>8</v>
      </c>
      <c r="E8" s="80"/>
      <c r="F8" s="94"/>
      <c r="G8" s="60">
        <f t="shared" si="2"/>
        <v>8</v>
      </c>
      <c r="H8" s="84">
        <v>2</v>
      </c>
      <c r="I8" s="97">
        <v>3</v>
      </c>
      <c r="J8" s="60">
        <f t="shared" si="3"/>
        <v>5</v>
      </c>
    </row>
    <row r="9" spans="1:10" x14ac:dyDescent="0.25">
      <c r="A9" s="57" t="s">
        <v>486</v>
      </c>
      <c r="B9" s="79">
        <v>2</v>
      </c>
      <c r="C9" s="89">
        <v>3</v>
      </c>
      <c r="D9" s="67">
        <f t="shared" si="1"/>
        <v>5</v>
      </c>
      <c r="E9" s="80">
        <v>2</v>
      </c>
      <c r="F9" s="94">
        <v>1</v>
      </c>
      <c r="G9" s="60">
        <f t="shared" si="2"/>
        <v>8</v>
      </c>
      <c r="H9" s="84"/>
      <c r="I9" s="97">
        <v>2</v>
      </c>
      <c r="J9" s="60">
        <f t="shared" si="3"/>
        <v>2</v>
      </c>
    </row>
    <row r="10" spans="1:10" x14ac:dyDescent="0.25">
      <c r="A10" s="57" t="s">
        <v>488</v>
      </c>
      <c r="B10" s="79">
        <v>0</v>
      </c>
      <c r="C10" s="89">
        <v>5</v>
      </c>
      <c r="D10" s="67">
        <f t="shared" si="1"/>
        <v>5</v>
      </c>
      <c r="E10" s="80">
        <v>4</v>
      </c>
      <c r="F10" s="94">
        <v>0</v>
      </c>
      <c r="G10" s="60">
        <f t="shared" si="2"/>
        <v>9</v>
      </c>
      <c r="H10" s="84"/>
      <c r="I10" s="97"/>
      <c r="J10" s="60">
        <f t="shared" si="3"/>
        <v>0</v>
      </c>
    </row>
    <row r="11" spans="1:10" x14ac:dyDescent="0.25">
      <c r="A11" s="57" t="s">
        <v>489</v>
      </c>
      <c r="B11" s="79">
        <v>17</v>
      </c>
      <c r="C11" s="89">
        <v>18</v>
      </c>
      <c r="D11" s="67">
        <f t="shared" si="1"/>
        <v>35</v>
      </c>
      <c r="E11" s="80">
        <v>5</v>
      </c>
      <c r="F11" s="94">
        <v>5</v>
      </c>
      <c r="G11" s="60">
        <f t="shared" si="2"/>
        <v>45</v>
      </c>
      <c r="H11" s="84">
        <v>5</v>
      </c>
      <c r="I11" s="97">
        <v>5</v>
      </c>
      <c r="J11" s="60">
        <f t="shared" si="3"/>
        <v>10</v>
      </c>
    </row>
    <row r="12" spans="1:10" x14ac:dyDescent="0.25">
      <c r="A12" s="57" t="s">
        <v>495</v>
      </c>
      <c r="B12" s="79">
        <v>6</v>
      </c>
      <c r="C12" s="89">
        <v>7</v>
      </c>
      <c r="D12" s="67">
        <f t="shared" si="1"/>
        <v>13</v>
      </c>
      <c r="E12" s="80">
        <v>3</v>
      </c>
      <c r="F12" s="94">
        <v>1</v>
      </c>
      <c r="G12" s="60">
        <f t="shared" si="2"/>
        <v>17</v>
      </c>
      <c r="H12" s="84">
        <v>3</v>
      </c>
      <c r="I12" s="97">
        <v>3</v>
      </c>
      <c r="J12" s="60">
        <f t="shared" si="3"/>
        <v>6</v>
      </c>
    </row>
    <row r="13" spans="1:10" x14ac:dyDescent="0.25">
      <c r="A13" s="57" t="s">
        <v>490</v>
      </c>
      <c r="B13" s="79">
        <v>0</v>
      </c>
      <c r="C13" s="89">
        <v>2</v>
      </c>
      <c r="D13" s="67">
        <f t="shared" si="1"/>
        <v>2</v>
      </c>
      <c r="E13" s="80">
        <v>0</v>
      </c>
      <c r="F13" s="94">
        <v>1</v>
      </c>
      <c r="G13" s="60">
        <f t="shared" si="2"/>
        <v>3</v>
      </c>
      <c r="H13" s="84"/>
      <c r="I13" s="97">
        <v>1</v>
      </c>
      <c r="J13" s="60">
        <f t="shared" si="3"/>
        <v>1</v>
      </c>
    </row>
    <row r="14" spans="1:10" x14ac:dyDescent="0.25">
      <c r="A14" s="58" t="s">
        <v>611</v>
      </c>
      <c r="B14" s="80">
        <v>2</v>
      </c>
      <c r="C14" s="89">
        <v>1</v>
      </c>
      <c r="D14" s="67">
        <f t="shared" si="1"/>
        <v>3</v>
      </c>
      <c r="E14" s="80"/>
      <c r="F14" s="94"/>
      <c r="G14" s="60">
        <f t="shared" si="2"/>
        <v>3</v>
      </c>
      <c r="H14" s="84"/>
      <c r="I14" s="97"/>
      <c r="J14" s="60">
        <f t="shared" si="3"/>
        <v>0</v>
      </c>
    </row>
    <row r="15" spans="1:10" x14ac:dyDescent="0.25">
      <c r="A15" s="57" t="s">
        <v>491</v>
      </c>
      <c r="B15" s="79">
        <v>13</v>
      </c>
      <c r="C15" s="89">
        <v>24</v>
      </c>
      <c r="D15" s="67">
        <f t="shared" si="1"/>
        <v>37</v>
      </c>
      <c r="E15" s="80">
        <v>5</v>
      </c>
      <c r="F15" s="94">
        <v>4</v>
      </c>
      <c r="G15" s="60">
        <f t="shared" si="2"/>
        <v>46</v>
      </c>
      <c r="H15" s="84">
        <v>3</v>
      </c>
      <c r="I15" s="97">
        <v>4</v>
      </c>
      <c r="J15" s="60">
        <f t="shared" si="3"/>
        <v>7</v>
      </c>
    </row>
    <row r="16" spans="1:10" x14ac:dyDescent="0.25">
      <c r="A16" s="57" t="s">
        <v>492</v>
      </c>
      <c r="B16" s="79">
        <v>2</v>
      </c>
      <c r="C16" s="89">
        <v>5</v>
      </c>
      <c r="D16" s="67">
        <f t="shared" si="1"/>
        <v>7</v>
      </c>
      <c r="E16" s="80">
        <v>0</v>
      </c>
      <c r="F16" s="94">
        <v>0</v>
      </c>
      <c r="G16" s="60">
        <f t="shared" si="2"/>
        <v>7</v>
      </c>
      <c r="H16" s="84">
        <v>1</v>
      </c>
      <c r="I16" s="97">
        <v>2</v>
      </c>
      <c r="J16" s="60">
        <f t="shared" si="3"/>
        <v>3</v>
      </c>
    </row>
    <row r="17" spans="1:10" x14ac:dyDescent="0.25">
      <c r="A17" s="57" t="s">
        <v>493</v>
      </c>
      <c r="B17" s="79">
        <v>3</v>
      </c>
      <c r="C17" s="89">
        <v>4</v>
      </c>
      <c r="D17" s="67">
        <f t="shared" si="1"/>
        <v>7</v>
      </c>
      <c r="E17" s="80">
        <v>0</v>
      </c>
      <c r="F17" s="94">
        <v>0</v>
      </c>
      <c r="G17" s="60">
        <f t="shared" si="2"/>
        <v>7</v>
      </c>
      <c r="H17" s="84">
        <v>2</v>
      </c>
      <c r="I17" s="97">
        <v>3</v>
      </c>
      <c r="J17" s="60">
        <f t="shared" si="3"/>
        <v>5</v>
      </c>
    </row>
    <row r="18" spans="1:10" x14ac:dyDescent="0.25">
      <c r="A18" s="57" t="s">
        <v>494</v>
      </c>
      <c r="B18" s="79">
        <v>23</v>
      </c>
      <c r="C18" s="89">
        <v>36</v>
      </c>
      <c r="D18" s="67">
        <f t="shared" si="1"/>
        <v>59</v>
      </c>
      <c r="E18" s="80">
        <v>9</v>
      </c>
      <c r="F18" s="94">
        <v>12</v>
      </c>
      <c r="G18" s="60">
        <f t="shared" si="2"/>
        <v>80</v>
      </c>
      <c r="H18" s="84">
        <v>5</v>
      </c>
      <c r="I18" s="97">
        <v>13</v>
      </c>
      <c r="J18" s="60">
        <f t="shared" si="3"/>
        <v>18</v>
      </c>
    </row>
    <row r="19" spans="1:10" x14ac:dyDescent="0.25">
      <c r="A19" s="57" t="s">
        <v>521</v>
      </c>
      <c r="B19" s="79">
        <v>19</v>
      </c>
      <c r="C19" s="89">
        <v>14</v>
      </c>
      <c r="D19" s="67">
        <f t="shared" si="1"/>
        <v>33</v>
      </c>
      <c r="E19" s="80">
        <v>7</v>
      </c>
      <c r="F19" s="94">
        <v>6</v>
      </c>
      <c r="G19" s="60">
        <f t="shared" si="2"/>
        <v>46</v>
      </c>
      <c r="H19" s="84">
        <v>10</v>
      </c>
      <c r="I19" s="97">
        <v>3</v>
      </c>
      <c r="J19" s="60">
        <f t="shared" si="3"/>
        <v>13</v>
      </c>
    </row>
    <row r="20" spans="1:10" x14ac:dyDescent="0.25">
      <c r="A20" s="57" t="s">
        <v>654</v>
      </c>
      <c r="B20" s="79">
        <v>1</v>
      </c>
      <c r="C20" s="89">
        <v>3</v>
      </c>
      <c r="D20" s="67">
        <f t="shared" si="1"/>
        <v>4</v>
      </c>
      <c r="E20" s="80"/>
      <c r="F20" s="94"/>
      <c r="G20" s="60">
        <f t="shared" si="2"/>
        <v>4</v>
      </c>
      <c r="H20" s="84">
        <v>1</v>
      </c>
      <c r="I20" s="97">
        <v>1</v>
      </c>
      <c r="J20" s="60">
        <f t="shared" si="3"/>
        <v>2</v>
      </c>
    </row>
    <row r="21" spans="1:10" x14ac:dyDescent="0.25">
      <c r="A21" s="57" t="s">
        <v>616</v>
      </c>
      <c r="B21" s="79">
        <v>11</v>
      </c>
      <c r="C21" s="89">
        <v>14</v>
      </c>
      <c r="D21" s="67">
        <f t="shared" si="1"/>
        <v>25</v>
      </c>
      <c r="E21" s="80">
        <v>3</v>
      </c>
      <c r="F21" s="94">
        <v>2</v>
      </c>
      <c r="G21" s="60">
        <f t="shared" si="2"/>
        <v>30</v>
      </c>
      <c r="H21" s="84">
        <v>7</v>
      </c>
      <c r="I21" s="97">
        <v>4</v>
      </c>
      <c r="J21" s="60">
        <f t="shared" si="3"/>
        <v>11</v>
      </c>
    </row>
    <row r="22" spans="1:10" x14ac:dyDescent="0.25">
      <c r="A22" s="57" t="s">
        <v>737</v>
      </c>
      <c r="B22" s="79">
        <v>4</v>
      </c>
      <c r="C22" s="89">
        <v>7</v>
      </c>
      <c r="D22" s="67">
        <f t="shared" si="1"/>
        <v>11</v>
      </c>
      <c r="E22" s="80"/>
      <c r="F22" s="94"/>
      <c r="G22" s="60">
        <f t="shared" si="2"/>
        <v>11</v>
      </c>
      <c r="H22" s="84"/>
      <c r="I22" s="97">
        <v>3</v>
      </c>
      <c r="J22" s="60">
        <f t="shared" si="3"/>
        <v>3</v>
      </c>
    </row>
    <row r="23" spans="1:10" ht="15.75" customHeight="1" x14ac:dyDescent="0.25">
      <c r="A23" s="57" t="s">
        <v>738</v>
      </c>
      <c r="B23" s="79">
        <v>3</v>
      </c>
      <c r="C23" s="89">
        <v>0</v>
      </c>
      <c r="D23" s="67">
        <f t="shared" si="1"/>
        <v>3</v>
      </c>
      <c r="E23" s="80"/>
      <c r="F23" s="94"/>
      <c r="G23" s="60">
        <f t="shared" si="2"/>
        <v>3</v>
      </c>
      <c r="H23" s="84"/>
      <c r="I23" s="97"/>
      <c r="J23" s="60">
        <f t="shared" si="3"/>
        <v>0</v>
      </c>
    </row>
    <row r="24" spans="1:10" x14ac:dyDescent="0.25">
      <c r="A24" s="57" t="s">
        <v>614</v>
      </c>
      <c r="B24" s="79">
        <v>0</v>
      </c>
      <c r="C24" s="89">
        <v>1</v>
      </c>
      <c r="D24" s="67">
        <f t="shared" si="1"/>
        <v>1</v>
      </c>
      <c r="E24" s="80"/>
      <c r="F24" s="94"/>
      <c r="G24" s="60">
        <f t="shared" si="2"/>
        <v>1</v>
      </c>
      <c r="H24" s="84"/>
      <c r="I24" s="97"/>
      <c r="J24" s="60">
        <f t="shared" si="3"/>
        <v>0</v>
      </c>
    </row>
    <row r="25" spans="1:10" x14ac:dyDescent="0.25">
      <c r="A25" s="59" t="s">
        <v>615</v>
      </c>
      <c r="B25" s="81">
        <v>4</v>
      </c>
      <c r="C25" s="90">
        <v>5</v>
      </c>
      <c r="D25" s="75">
        <f t="shared" si="1"/>
        <v>9</v>
      </c>
      <c r="E25" s="82"/>
      <c r="F25" s="95"/>
      <c r="G25" s="61">
        <f t="shared" si="2"/>
        <v>9</v>
      </c>
      <c r="H25" s="85"/>
      <c r="I25" s="98">
        <v>1</v>
      </c>
      <c r="J25" s="61">
        <f t="shared" si="3"/>
        <v>1</v>
      </c>
    </row>
  </sheetData>
  <mergeCells count="4">
    <mergeCell ref="E2:F2"/>
    <mergeCell ref="B1:I1"/>
    <mergeCell ref="B2:D2"/>
    <mergeCell ref="H2:J2"/>
  </mergeCell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1ACC-8C1A-4D68-8A1C-50E220EE13FD}">
  <sheetPr>
    <pageSetUpPr fitToPage="1"/>
  </sheetPr>
  <dimension ref="A1:R21"/>
  <sheetViews>
    <sheetView showGridLines="0" workbookViewId="0">
      <selection sqref="A1:C2"/>
    </sheetView>
  </sheetViews>
  <sheetFormatPr defaultRowHeight="11.25" x14ac:dyDescent="0.2"/>
  <cols>
    <col min="1" max="1" width="20.28515625" style="1" customWidth="1"/>
    <col min="2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18" t="s">
        <v>713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1"/>
      <c r="Q3" s="295"/>
      <c r="R3" s="297"/>
    </row>
    <row r="4" spans="1:18" x14ac:dyDescent="0.2">
      <c r="A4" s="48" t="s">
        <v>142</v>
      </c>
      <c r="B4" s="2" t="s">
        <v>38</v>
      </c>
      <c r="C4" s="2" t="s">
        <v>362</v>
      </c>
      <c r="D4" s="24">
        <v>8</v>
      </c>
      <c r="E4" s="24">
        <v>13</v>
      </c>
      <c r="F4" s="24">
        <v>13</v>
      </c>
      <c r="G4" s="24">
        <v>13</v>
      </c>
      <c r="H4" s="24">
        <v>15</v>
      </c>
      <c r="I4" s="2">
        <v>11</v>
      </c>
      <c r="J4" s="2">
        <v>9</v>
      </c>
      <c r="K4" s="2">
        <v>11</v>
      </c>
      <c r="L4" s="2"/>
      <c r="M4" s="2">
        <v>15</v>
      </c>
      <c r="N4" s="2"/>
      <c r="O4" s="2">
        <v>9</v>
      </c>
      <c r="P4" s="10">
        <f t="shared" ref="P4:P12" si="0">SUM(D4:O4)</f>
        <v>117</v>
      </c>
      <c r="Q4" s="10">
        <f>+E4+F4+G4+H4+I4+K4+M4</f>
        <v>91</v>
      </c>
      <c r="R4" s="10">
        <f t="shared" ref="R4:R12" si="1">COUNT(D4:O4)</f>
        <v>10</v>
      </c>
    </row>
    <row r="5" spans="1:18" x14ac:dyDescent="0.2">
      <c r="A5" s="24" t="s">
        <v>141</v>
      </c>
      <c r="B5" s="2" t="s">
        <v>38</v>
      </c>
      <c r="C5" s="2" t="s">
        <v>369</v>
      </c>
      <c r="D5" s="24">
        <v>9</v>
      </c>
      <c r="E5" s="24">
        <v>15</v>
      </c>
      <c r="F5" s="24"/>
      <c r="G5" s="24"/>
      <c r="H5" s="24"/>
      <c r="I5" s="2"/>
      <c r="J5" s="2">
        <v>11</v>
      </c>
      <c r="K5" s="2">
        <v>8</v>
      </c>
      <c r="L5" s="2">
        <v>15</v>
      </c>
      <c r="M5" s="2"/>
      <c r="N5" s="2"/>
      <c r="O5" s="2">
        <v>15</v>
      </c>
      <c r="P5" s="10">
        <f t="shared" si="0"/>
        <v>73</v>
      </c>
      <c r="Q5" s="10">
        <f>+P5</f>
        <v>73</v>
      </c>
      <c r="R5" s="10">
        <f t="shared" si="1"/>
        <v>6</v>
      </c>
    </row>
    <row r="6" spans="1:18" x14ac:dyDescent="0.2">
      <c r="A6" s="24" t="s">
        <v>287</v>
      </c>
      <c r="B6" s="2" t="s">
        <v>38</v>
      </c>
      <c r="C6" s="2" t="s">
        <v>400</v>
      </c>
      <c r="D6" s="24"/>
      <c r="E6" s="24"/>
      <c r="F6" s="24">
        <v>7</v>
      </c>
      <c r="G6" s="24">
        <v>11</v>
      </c>
      <c r="H6" s="24"/>
      <c r="I6" s="2">
        <v>13</v>
      </c>
      <c r="J6" s="2">
        <v>15</v>
      </c>
      <c r="K6" s="2"/>
      <c r="L6" s="2"/>
      <c r="M6" s="2">
        <v>13</v>
      </c>
      <c r="N6" s="2"/>
      <c r="O6" s="2">
        <v>13</v>
      </c>
      <c r="P6" s="10">
        <f t="shared" si="0"/>
        <v>72</v>
      </c>
      <c r="Q6" s="10">
        <f>+P6</f>
        <v>72</v>
      </c>
      <c r="R6" s="10">
        <f t="shared" si="1"/>
        <v>6</v>
      </c>
    </row>
    <row r="7" spans="1:18" x14ac:dyDescent="0.2">
      <c r="A7" s="24" t="s">
        <v>237</v>
      </c>
      <c r="B7" s="2" t="s">
        <v>38</v>
      </c>
      <c r="C7" s="2" t="s">
        <v>371</v>
      </c>
      <c r="D7" s="24"/>
      <c r="E7" s="24">
        <v>8</v>
      </c>
      <c r="F7" s="24">
        <v>6</v>
      </c>
      <c r="G7" s="24"/>
      <c r="H7" s="24"/>
      <c r="I7" s="2"/>
      <c r="J7" s="2">
        <v>8</v>
      </c>
      <c r="K7" s="2"/>
      <c r="L7" s="2"/>
      <c r="M7" s="2"/>
      <c r="N7" s="2"/>
      <c r="O7" s="2">
        <v>11</v>
      </c>
      <c r="P7" s="10">
        <f t="shared" si="0"/>
        <v>33</v>
      </c>
      <c r="Q7" s="10">
        <v>0</v>
      </c>
      <c r="R7" s="10">
        <f t="shared" si="1"/>
        <v>4</v>
      </c>
    </row>
    <row r="8" spans="1:18" x14ac:dyDescent="0.2">
      <c r="A8" s="17" t="s">
        <v>140</v>
      </c>
      <c r="B8" s="17" t="s">
        <v>38</v>
      </c>
      <c r="C8" s="17" t="s">
        <v>332</v>
      </c>
      <c r="D8" s="17">
        <v>11</v>
      </c>
      <c r="E8" s="17"/>
      <c r="F8" s="17">
        <v>9</v>
      </c>
      <c r="G8" s="17"/>
      <c r="H8" s="17"/>
      <c r="I8" s="17"/>
      <c r="J8" s="17"/>
      <c r="K8" s="17">
        <v>7</v>
      </c>
      <c r="L8" s="17"/>
      <c r="M8" s="17"/>
      <c r="N8" s="17"/>
      <c r="O8" s="17"/>
      <c r="P8" s="20">
        <f t="shared" si="0"/>
        <v>27</v>
      </c>
      <c r="Q8" s="20">
        <v>0</v>
      </c>
      <c r="R8" s="20">
        <f t="shared" si="1"/>
        <v>3</v>
      </c>
    </row>
    <row r="9" spans="1:18" s="26" customFormat="1" x14ac:dyDescent="0.2">
      <c r="A9" s="17" t="s">
        <v>572</v>
      </c>
      <c r="B9" s="17" t="s">
        <v>38</v>
      </c>
      <c r="C9" s="17" t="s">
        <v>356</v>
      </c>
      <c r="D9" s="17"/>
      <c r="E9" s="17"/>
      <c r="F9" s="17"/>
      <c r="G9" s="17"/>
      <c r="H9" s="17"/>
      <c r="I9" s="17"/>
      <c r="J9" s="17"/>
      <c r="K9" s="17"/>
      <c r="L9" s="17"/>
      <c r="M9" s="17">
        <v>11</v>
      </c>
      <c r="N9" s="17">
        <v>15</v>
      </c>
      <c r="O9" s="17"/>
      <c r="P9" s="20">
        <f t="shared" si="0"/>
        <v>26</v>
      </c>
      <c r="Q9" s="20">
        <v>0</v>
      </c>
      <c r="R9" s="20">
        <f t="shared" si="1"/>
        <v>2</v>
      </c>
    </row>
    <row r="10" spans="1:18" s="26" customFormat="1" ht="12.75" customHeight="1" x14ac:dyDescent="0.2">
      <c r="A10" s="24" t="s">
        <v>138</v>
      </c>
      <c r="B10" s="2" t="s">
        <v>38</v>
      </c>
      <c r="C10" s="2" t="s">
        <v>373</v>
      </c>
      <c r="D10" s="2">
        <v>15</v>
      </c>
      <c r="E10" s="4"/>
      <c r="F10" s="24">
        <v>8</v>
      </c>
      <c r="G10" s="2"/>
      <c r="H10" s="2"/>
      <c r="I10" s="2"/>
      <c r="J10" s="2"/>
      <c r="K10" s="2"/>
      <c r="L10" s="2"/>
      <c r="M10" s="2"/>
      <c r="N10" s="2"/>
      <c r="O10" s="2"/>
      <c r="P10" s="10">
        <f t="shared" si="0"/>
        <v>23</v>
      </c>
      <c r="Q10" s="10">
        <v>0</v>
      </c>
      <c r="R10" s="10">
        <f t="shared" si="1"/>
        <v>2</v>
      </c>
    </row>
    <row r="11" spans="1:18" x14ac:dyDescent="0.2">
      <c r="A11" s="17" t="s">
        <v>145</v>
      </c>
      <c r="B11" s="17" t="s">
        <v>38</v>
      </c>
      <c r="C11" s="17" t="s">
        <v>334</v>
      </c>
      <c r="D11" s="17">
        <v>5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0">
        <f t="shared" si="0"/>
        <v>5</v>
      </c>
      <c r="Q11" s="20">
        <v>0</v>
      </c>
      <c r="R11" s="20">
        <f t="shared" si="1"/>
        <v>1</v>
      </c>
    </row>
    <row r="12" spans="1:18" s="26" customFormat="1" x14ac:dyDescent="0.2">
      <c r="A12" s="24" t="s">
        <v>147</v>
      </c>
      <c r="B12" s="2" t="s">
        <v>38</v>
      </c>
      <c r="C12" s="2" t="s">
        <v>503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0">
        <f t="shared" si="0"/>
        <v>0</v>
      </c>
      <c r="Q12" s="10">
        <v>0</v>
      </c>
      <c r="R12" s="10">
        <f t="shared" si="1"/>
        <v>0</v>
      </c>
    </row>
    <row r="13" spans="1:18" customFormat="1" ht="15" x14ac:dyDescent="0.25">
      <c r="A13" s="110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2"/>
    </row>
    <row r="14" spans="1:18" x14ac:dyDescent="0.2">
      <c r="A14" s="48" t="s">
        <v>236</v>
      </c>
      <c r="B14" s="2" t="s">
        <v>40</v>
      </c>
      <c r="C14" s="2" t="s">
        <v>349</v>
      </c>
      <c r="D14" s="2"/>
      <c r="E14" s="24">
        <v>7</v>
      </c>
      <c r="F14" s="24">
        <v>2</v>
      </c>
      <c r="G14" s="24">
        <v>15</v>
      </c>
      <c r="H14" s="2"/>
      <c r="I14" s="2">
        <v>15</v>
      </c>
      <c r="J14" s="2">
        <v>13</v>
      </c>
      <c r="K14" s="2"/>
      <c r="L14" s="2"/>
      <c r="M14" s="2"/>
      <c r="N14" s="2">
        <v>13</v>
      </c>
      <c r="O14" s="2">
        <v>6</v>
      </c>
      <c r="P14" s="10">
        <f t="shared" ref="P14:P21" si="2">SUM(D14:O14)</f>
        <v>71</v>
      </c>
      <c r="Q14" s="10">
        <f>+P14</f>
        <v>71</v>
      </c>
      <c r="R14" s="10">
        <f t="shared" ref="R14:R21" si="3">COUNT(D14:O14)</f>
        <v>7</v>
      </c>
    </row>
    <row r="15" spans="1:18" x14ac:dyDescent="0.2">
      <c r="A15" s="24" t="s">
        <v>139</v>
      </c>
      <c r="B15" s="2" t="s">
        <v>40</v>
      </c>
      <c r="C15" s="2" t="s">
        <v>370</v>
      </c>
      <c r="D15" s="2">
        <v>13</v>
      </c>
      <c r="E15" s="24">
        <v>9</v>
      </c>
      <c r="F15" s="24">
        <v>15</v>
      </c>
      <c r="G15" s="24"/>
      <c r="H15" s="2"/>
      <c r="I15" s="2"/>
      <c r="J15" s="2"/>
      <c r="K15" s="2">
        <v>15</v>
      </c>
      <c r="L15" s="2"/>
      <c r="M15" s="2">
        <v>9</v>
      </c>
      <c r="N15" s="2"/>
      <c r="O15" s="2"/>
      <c r="P15" s="10">
        <f t="shared" si="2"/>
        <v>61</v>
      </c>
      <c r="Q15" s="10">
        <f>+P15</f>
        <v>61</v>
      </c>
      <c r="R15" s="10">
        <f t="shared" si="3"/>
        <v>5</v>
      </c>
    </row>
    <row r="16" spans="1:18" x14ac:dyDescent="0.2">
      <c r="A16" s="27" t="s">
        <v>144</v>
      </c>
      <c r="B16" s="2" t="s">
        <v>40</v>
      </c>
      <c r="C16" s="2" t="s">
        <v>362</v>
      </c>
      <c r="D16" s="2">
        <v>6</v>
      </c>
      <c r="E16" s="24">
        <v>11</v>
      </c>
      <c r="F16" s="24">
        <v>11</v>
      </c>
      <c r="G16" s="24"/>
      <c r="H16" s="2"/>
      <c r="I16" s="2"/>
      <c r="J16" s="2"/>
      <c r="K16" s="2">
        <v>13</v>
      </c>
      <c r="L16" s="2"/>
      <c r="M16" s="2"/>
      <c r="N16" s="2"/>
      <c r="O16" s="2">
        <v>7</v>
      </c>
      <c r="P16" s="10">
        <f t="shared" si="2"/>
        <v>48</v>
      </c>
      <c r="Q16" s="10">
        <f>+P16</f>
        <v>48</v>
      </c>
      <c r="R16" s="10">
        <f t="shared" si="3"/>
        <v>5</v>
      </c>
    </row>
    <row r="17" spans="1:18" x14ac:dyDescent="0.2">
      <c r="A17" s="24" t="s">
        <v>289</v>
      </c>
      <c r="B17" s="2" t="s">
        <v>40</v>
      </c>
      <c r="C17" s="2" t="s">
        <v>468</v>
      </c>
      <c r="D17" s="2"/>
      <c r="E17" s="24"/>
      <c r="F17" s="24">
        <v>4</v>
      </c>
      <c r="G17" s="24"/>
      <c r="H17" s="2"/>
      <c r="I17" s="2"/>
      <c r="J17" s="2">
        <v>7</v>
      </c>
      <c r="K17" s="2"/>
      <c r="L17" s="2"/>
      <c r="M17" s="2"/>
      <c r="N17" s="2"/>
      <c r="O17" s="2">
        <v>8</v>
      </c>
      <c r="P17" s="10">
        <f t="shared" si="2"/>
        <v>19</v>
      </c>
      <c r="Q17" s="10">
        <v>0</v>
      </c>
      <c r="R17" s="10">
        <f t="shared" si="3"/>
        <v>3</v>
      </c>
    </row>
    <row r="18" spans="1:18" x14ac:dyDescent="0.2">
      <c r="A18" s="24" t="s">
        <v>288</v>
      </c>
      <c r="B18" s="2" t="s">
        <v>40</v>
      </c>
      <c r="C18" s="2" t="s">
        <v>401</v>
      </c>
      <c r="D18" s="2"/>
      <c r="E18" s="24"/>
      <c r="F18" s="24">
        <v>5</v>
      </c>
      <c r="G18" s="33"/>
      <c r="H18" s="2"/>
      <c r="I18" s="2"/>
      <c r="J18" s="2"/>
      <c r="K18" s="2">
        <v>9</v>
      </c>
      <c r="L18" s="2"/>
      <c r="M18" s="2"/>
      <c r="N18" s="2"/>
      <c r="O18" s="2"/>
      <c r="P18" s="10">
        <f t="shared" si="2"/>
        <v>14</v>
      </c>
      <c r="Q18" s="10">
        <v>0</v>
      </c>
      <c r="R18" s="10">
        <f t="shared" si="3"/>
        <v>2</v>
      </c>
    </row>
    <row r="19" spans="1:18" s="26" customFormat="1" x14ac:dyDescent="0.2">
      <c r="A19" s="24" t="s">
        <v>146</v>
      </c>
      <c r="B19" s="2" t="s">
        <v>40</v>
      </c>
      <c r="C19" s="2" t="s">
        <v>372</v>
      </c>
      <c r="D19" s="2">
        <v>4</v>
      </c>
      <c r="E19" s="24">
        <v>6</v>
      </c>
      <c r="F19" s="24">
        <v>1</v>
      </c>
      <c r="G19" s="24"/>
      <c r="H19" s="2"/>
      <c r="I19" s="2"/>
      <c r="J19" s="2"/>
      <c r="K19" s="2"/>
      <c r="L19" s="2"/>
      <c r="M19" s="2"/>
      <c r="N19" s="2"/>
      <c r="O19" s="2"/>
      <c r="P19" s="10">
        <f t="shared" si="2"/>
        <v>11</v>
      </c>
      <c r="Q19" s="10">
        <v>0</v>
      </c>
      <c r="R19" s="10">
        <f t="shared" si="3"/>
        <v>3</v>
      </c>
    </row>
    <row r="20" spans="1:18" x14ac:dyDescent="0.2">
      <c r="A20" s="17" t="s">
        <v>143</v>
      </c>
      <c r="B20" s="17" t="s">
        <v>40</v>
      </c>
      <c r="C20" s="17" t="s">
        <v>334</v>
      </c>
      <c r="D20" s="17">
        <v>7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20">
        <f t="shared" si="2"/>
        <v>7</v>
      </c>
      <c r="Q20" s="20">
        <v>0</v>
      </c>
      <c r="R20" s="20">
        <f t="shared" si="3"/>
        <v>1</v>
      </c>
    </row>
    <row r="21" spans="1:18" x14ac:dyDescent="0.2">
      <c r="A21" s="24" t="s">
        <v>469</v>
      </c>
      <c r="B21" s="2" t="s">
        <v>40</v>
      </c>
      <c r="C21" s="2" t="s">
        <v>360</v>
      </c>
      <c r="D21" s="2"/>
      <c r="E21" s="2"/>
      <c r="F21" s="24">
        <v>3</v>
      </c>
      <c r="G21" s="2"/>
      <c r="H21" s="2"/>
      <c r="I21" s="2"/>
      <c r="J21" s="2"/>
      <c r="K21" s="2"/>
      <c r="L21" s="2"/>
      <c r="M21" s="2"/>
      <c r="N21" s="2"/>
      <c r="O21" s="2"/>
      <c r="P21" s="10">
        <f t="shared" si="2"/>
        <v>3</v>
      </c>
      <c r="Q21" s="10">
        <v>0</v>
      </c>
      <c r="R21" s="10">
        <f t="shared" si="3"/>
        <v>1</v>
      </c>
    </row>
  </sheetData>
  <sortState xmlns:xlrd2="http://schemas.microsoft.com/office/spreadsheetml/2017/richdata2" ref="A14:R21">
    <sortCondition descending="1" ref="Q14:Q21"/>
    <sortCondition descending="1" ref="P14:P21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485BE-4952-4C98-BAE6-AD60DBB73E88}">
  <sheetPr>
    <pageSetUpPr fitToPage="1"/>
  </sheetPr>
  <dimension ref="A1:R6"/>
  <sheetViews>
    <sheetView showGridLines="0" workbookViewId="0">
      <selection sqref="A1:C2"/>
    </sheetView>
  </sheetViews>
  <sheetFormatPr defaultRowHeight="11.25" x14ac:dyDescent="0.2"/>
  <cols>
    <col min="1" max="1" width="20.85546875" style="1" customWidth="1"/>
    <col min="2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18" t="s">
        <v>666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1"/>
      <c r="Q3" s="295"/>
      <c r="R3" s="297"/>
    </row>
    <row r="4" spans="1:18" x14ac:dyDescent="0.2">
      <c r="A4" s="48" t="s">
        <v>209</v>
      </c>
      <c r="B4" s="2" t="s">
        <v>40</v>
      </c>
      <c r="C4" s="2" t="s">
        <v>374</v>
      </c>
      <c r="D4" s="24"/>
      <c r="E4" s="24">
        <v>15</v>
      </c>
      <c r="F4" s="24">
        <v>15</v>
      </c>
      <c r="G4" s="33"/>
      <c r="H4" s="24">
        <v>15</v>
      </c>
      <c r="I4" s="24"/>
      <c r="J4" s="24">
        <v>15</v>
      </c>
      <c r="K4" s="24"/>
      <c r="L4" s="24"/>
      <c r="M4" s="24">
        <v>15</v>
      </c>
      <c r="N4" s="24">
        <v>15</v>
      </c>
      <c r="O4" s="2">
        <v>15</v>
      </c>
      <c r="P4" s="10">
        <f>SUM(D4:O4)</f>
        <v>105</v>
      </c>
      <c r="Q4" s="10">
        <v>105</v>
      </c>
      <c r="R4" s="10">
        <f>COUNT(D4:O4)</f>
        <v>7</v>
      </c>
    </row>
    <row r="5" spans="1:18" s="26" customFormat="1" x14ac:dyDescent="0.2">
      <c r="A5" s="17" t="s">
        <v>75</v>
      </c>
      <c r="B5" s="17" t="s">
        <v>40</v>
      </c>
      <c r="C5" s="19" t="s">
        <v>334</v>
      </c>
      <c r="D5" s="18">
        <v>15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>
        <f>SUM(D5:O5)</f>
        <v>15</v>
      </c>
      <c r="Q5" s="20">
        <v>0</v>
      </c>
      <c r="R5" s="20">
        <f>COUNT(D5:O5)</f>
        <v>1</v>
      </c>
    </row>
    <row r="6" spans="1:18" x14ac:dyDescent="0.2">
      <c r="A6" s="2" t="s">
        <v>566</v>
      </c>
      <c r="B6" s="2" t="s">
        <v>40</v>
      </c>
      <c r="C6" s="2"/>
      <c r="D6" s="2"/>
      <c r="E6" s="2"/>
      <c r="F6" s="2"/>
      <c r="G6" s="2"/>
      <c r="H6" s="2"/>
      <c r="I6" s="2"/>
      <c r="J6" s="2"/>
      <c r="K6" s="2"/>
      <c r="L6" s="2">
        <v>15</v>
      </c>
      <c r="M6" s="2"/>
      <c r="N6" s="2"/>
      <c r="O6" s="2"/>
      <c r="P6" s="10">
        <f>SUM(D6:O6)</f>
        <v>15</v>
      </c>
      <c r="Q6" s="10">
        <v>0</v>
      </c>
      <c r="R6" s="10">
        <f>COUNT(D6:O6)</f>
        <v>1</v>
      </c>
    </row>
  </sheetData>
  <sortState xmlns:xlrd2="http://schemas.microsoft.com/office/spreadsheetml/2017/richdata2" ref="A4:R5">
    <sortCondition descending="1" ref="P4:P5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B845-DE87-4BFD-A8F2-66259A4E8416}">
  <sheetPr>
    <pageSetUpPr fitToPage="1"/>
  </sheetPr>
  <dimension ref="A1:R6"/>
  <sheetViews>
    <sheetView showGridLines="0" workbookViewId="0">
      <selection sqref="A1:C2"/>
    </sheetView>
  </sheetViews>
  <sheetFormatPr defaultRowHeight="11.25" x14ac:dyDescent="0.2"/>
  <cols>
    <col min="1" max="1" width="20.85546875" style="1" customWidth="1"/>
    <col min="2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18" t="s">
        <v>733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1"/>
      <c r="Q3" s="295"/>
      <c r="R3" s="297"/>
    </row>
    <row r="4" spans="1:18" x14ac:dyDescent="0.2">
      <c r="A4" s="24" t="s">
        <v>597</v>
      </c>
      <c r="B4" s="24" t="s">
        <v>38</v>
      </c>
      <c r="C4" s="24" t="s">
        <v>600</v>
      </c>
      <c r="D4" s="24"/>
      <c r="E4" s="24"/>
      <c r="F4" s="24"/>
      <c r="G4" s="33"/>
      <c r="H4" s="24"/>
      <c r="I4" s="24"/>
      <c r="J4" s="24"/>
      <c r="K4" s="24"/>
      <c r="L4" s="24"/>
      <c r="M4" s="24"/>
      <c r="N4" s="24">
        <v>15</v>
      </c>
      <c r="O4" s="2"/>
      <c r="P4" s="10">
        <f>SUM(D4:O4)</f>
        <v>15</v>
      </c>
      <c r="Q4" s="10">
        <v>0</v>
      </c>
      <c r="R4" s="10">
        <f>COUNT(D4:O4)</f>
        <v>1</v>
      </c>
    </row>
    <row r="5" spans="1:18" s="26" customFormat="1" x14ac:dyDescent="0.2">
      <c r="A5" s="24" t="s">
        <v>598</v>
      </c>
      <c r="B5" s="51" t="s">
        <v>38</v>
      </c>
      <c r="C5" s="24" t="s">
        <v>600</v>
      </c>
      <c r="D5" s="41"/>
      <c r="E5" s="39"/>
      <c r="F5" s="39"/>
      <c r="G5" s="39"/>
      <c r="H5" s="39"/>
      <c r="I5" s="39"/>
      <c r="J5" s="39"/>
      <c r="K5" s="39"/>
      <c r="L5" s="39"/>
      <c r="M5" s="39"/>
      <c r="N5" s="41">
        <v>13</v>
      </c>
      <c r="O5" s="19"/>
      <c r="P5" s="10">
        <f t="shared" ref="P5:P6" si="0">SUM(D5:O5)</f>
        <v>13</v>
      </c>
      <c r="Q5" s="10">
        <v>0</v>
      </c>
      <c r="R5" s="10">
        <f t="shared" ref="R5:R6" si="1">COUNT(D5:O5)</f>
        <v>1</v>
      </c>
    </row>
    <row r="6" spans="1:18" x14ac:dyDescent="0.2">
      <c r="A6" s="24" t="s">
        <v>599</v>
      </c>
      <c r="B6" s="24" t="s">
        <v>40</v>
      </c>
      <c r="C6" s="24" t="s">
        <v>600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4">
        <v>11</v>
      </c>
      <c r="O6" s="2"/>
      <c r="P6" s="10">
        <f t="shared" si="0"/>
        <v>11</v>
      </c>
      <c r="Q6" s="10">
        <v>0</v>
      </c>
      <c r="R6" s="10">
        <f t="shared" si="1"/>
        <v>1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5942-8070-453C-95DE-773306253BB9}">
  <sheetPr>
    <pageSetUpPr fitToPage="1"/>
  </sheetPr>
  <dimension ref="A1:R50"/>
  <sheetViews>
    <sheetView showGridLines="0" workbookViewId="0">
      <selection sqref="A1:C2"/>
    </sheetView>
  </sheetViews>
  <sheetFormatPr defaultRowHeight="11.25" x14ac:dyDescent="0.2"/>
  <cols>
    <col min="1" max="1" width="18.5703125" style="1" customWidth="1"/>
    <col min="2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18" t="s">
        <v>714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2"/>
      <c r="Q3" s="295"/>
      <c r="R3" s="298"/>
    </row>
    <row r="4" spans="1:18" x14ac:dyDescent="0.2">
      <c r="A4" s="48" t="s">
        <v>79</v>
      </c>
      <c r="B4" s="2" t="s">
        <v>38</v>
      </c>
      <c r="C4" s="2" t="s">
        <v>505</v>
      </c>
      <c r="D4" s="24">
        <v>9</v>
      </c>
      <c r="E4" s="24"/>
      <c r="F4" s="24">
        <v>15</v>
      </c>
      <c r="G4" s="24"/>
      <c r="H4" s="24">
        <v>9</v>
      </c>
      <c r="I4" s="2">
        <v>11</v>
      </c>
      <c r="J4" s="2"/>
      <c r="K4" s="2">
        <v>11</v>
      </c>
      <c r="L4" s="2"/>
      <c r="M4" s="2">
        <v>9</v>
      </c>
      <c r="N4" s="2"/>
      <c r="O4" s="2"/>
      <c r="P4" s="9">
        <f t="shared" ref="P4:P21" si="0">SUM(D4:O4)</f>
        <v>64</v>
      </c>
      <c r="Q4" s="9">
        <f>+P4</f>
        <v>64</v>
      </c>
      <c r="R4" s="9">
        <f t="shared" ref="R4:R21" si="1">COUNT(D4:O4)</f>
        <v>6</v>
      </c>
    </row>
    <row r="5" spans="1:18" x14ac:dyDescent="0.2">
      <c r="A5" s="24" t="s">
        <v>82</v>
      </c>
      <c r="B5" s="2" t="s">
        <v>38</v>
      </c>
      <c r="C5" s="2" t="s">
        <v>506</v>
      </c>
      <c r="D5" s="24">
        <v>6</v>
      </c>
      <c r="E5" s="24"/>
      <c r="F5" s="24">
        <v>8</v>
      </c>
      <c r="G5" s="24"/>
      <c r="H5" s="24">
        <v>6</v>
      </c>
      <c r="I5" s="2"/>
      <c r="J5" s="2">
        <v>7</v>
      </c>
      <c r="K5" s="2">
        <v>6</v>
      </c>
      <c r="L5" s="2">
        <v>5</v>
      </c>
      <c r="M5" s="2"/>
      <c r="N5" s="2">
        <v>13</v>
      </c>
      <c r="O5" s="2">
        <v>1</v>
      </c>
      <c r="P5" s="9">
        <f t="shared" si="0"/>
        <v>52</v>
      </c>
      <c r="Q5" s="9">
        <f>+D5+F5+H5+J5+K5+L5+N5</f>
        <v>51</v>
      </c>
      <c r="R5" s="9">
        <f t="shared" si="1"/>
        <v>8</v>
      </c>
    </row>
    <row r="6" spans="1:18" x14ac:dyDescent="0.2">
      <c r="A6" s="24" t="s">
        <v>80</v>
      </c>
      <c r="B6" s="2" t="s">
        <v>38</v>
      </c>
      <c r="C6" s="2" t="s">
        <v>506</v>
      </c>
      <c r="D6" s="24">
        <v>8</v>
      </c>
      <c r="E6" s="24"/>
      <c r="F6" s="24">
        <v>7</v>
      </c>
      <c r="G6" s="24"/>
      <c r="H6" s="24">
        <v>7</v>
      </c>
      <c r="I6" s="2"/>
      <c r="J6" s="2">
        <v>8</v>
      </c>
      <c r="K6" s="2">
        <v>9</v>
      </c>
      <c r="L6" s="2"/>
      <c r="M6" s="2"/>
      <c r="N6" s="2"/>
      <c r="O6" s="2"/>
      <c r="P6" s="9">
        <f t="shared" si="0"/>
        <v>39</v>
      </c>
      <c r="Q6" s="9">
        <f>+P6</f>
        <v>39</v>
      </c>
      <c r="R6" s="9">
        <f t="shared" si="1"/>
        <v>5</v>
      </c>
    </row>
    <row r="7" spans="1:18" x14ac:dyDescent="0.2">
      <c r="A7" s="24" t="s">
        <v>295</v>
      </c>
      <c r="B7" s="2" t="s">
        <v>38</v>
      </c>
      <c r="C7" s="2" t="s">
        <v>508</v>
      </c>
      <c r="D7" s="24"/>
      <c r="E7" s="24"/>
      <c r="F7" s="24">
        <v>13</v>
      </c>
      <c r="G7" s="24"/>
      <c r="H7" s="24"/>
      <c r="I7" s="2"/>
      <c r="J7" s="2"/>
      <c r="K7" s="2"/>
      <c r="L7" s="2"/>
      <c r="M7" s="2">
        <v>15</v>
      </c>
      <c r="N7" s="2">
        <v>11</v>
      </c>
      <c r="O7" s="2">
        <v>13</v>
      </c>
      <c r="P7" s="9">
        <f t="shared" si="0"/>
        <v>52</v>
      </c>
      <c r="Q7" s="9">
        <v>0</v>
      </c>
      <c r="R7" s="9">
        <f t="shared" si="1"/>
        <v>4</v>
      </c>
    </row>
    <row r="8" spans="1:18" s="26" customFormat="1" x14ac:dyDescent="0.2">
      <c r="A8" s="24" t="s">
        <v>296</v>
      </c>
      <c r="B8" s="2" t="s">
        <v>38</v>
      </c>
      <c r="C8" s="2" t="s">
        <v>511</v>
      </c>
      <c r="D8" s="24"/>
      <c r="E8" s="24"/>
      <c r="F8" s="24">
        <v>9</v>
      </c>
      <c r="G8" s="24"/>
      <c r="H8" s="24"/>
      <c r="I8" s="2"/>
      <c r="J8" s="2"/>
      <c r="K8" s="2"/>
      <c r="L8" s="2"/>
      <c r="M8" s="2">
        <v>13</v>
      </c>
      <c r="N8" s="2">
        <v>9</v>
      </c>
      <c r="O8" s="2">
        <v>5</v>
      </c>
      <c r="P8" s="9">
        <f t="shared" si="0"/>
        <v>36</v>
      </c>
      <c r="Q8" s="9">
        <v>0</v>
      </c>
      <c r="R8" s="9">
        <f t="shared" si="1"/>
        <v>4</v>
      </c>
    </row>
    <row r="9" spans="1:18" s="26" customFormat="1" x14ac:dyDescent="0.2">
      <c r="A9" s="24" t="s">
        <v>438</v>
      </c>
      <c r="B9" s="2" t="s">
        <v>38</v>
      </c>
      <c r="C9" s="2" t="s">
        <v>507</v>
      </c>
      <c r="D9" s="24">
        <v>5</v>
      </c>
      <c r="E9" s="24"/>
      <c r="F9" s="24">
        <v>11</v>
      </c>
      <c r="G9" s="24"/>
      <c r="H9" s="24"/>
      <c r="I9" s="2"/>
      <c r="J9" s="2"/>
      <c r="K9" s="2"/>
      <c r="L9" s="2">
        <v>7</v>
      </c>
      <c r="M9" s="2"/>
      <c r="N9" s="2"/>
      <c r="O9" s="2"/>
      <c r="P9" s="9">
        <f t="shared" si="0"/>
        <v>23</v>
      </c>
      <c r="Q9" s="9">
        <v>0</v>
      </c>
      <c r="R9" s="9">
        <f t="shared" si="1"/>
        <v>3</v>
      </c>
    </row>
    <row r="10" spans="1:18" x14ac:dyDescent="0.2">
      <c r="A10" s="17" t="s">
        <v>81</v>
      </c>
      <c r="B10" s="17" t="s">
        <v>38</v>
      </c>
      <c r="C10" s="17" t="s">
        <v>332</v>
      </c>
      <c r="D10" s="17">
        <v>7</v>
      </c>
      <c r="E10" s="17"/>
      <c r="F10" s="17"/>
      <c r="G10" s="17"/>
      <c r="H10" s="17"/>
      <c r="I10" s="17"/>
      <c r="J10" s="17"/>
      <c r="K10" s="17"/>
      <c r="L10" s="17"/>
      <c r="M10" s="17">
        <v>11</v>
      </c>
      <c r="N10" s="17"/>
      <c r="O10" s="17"/>
      <c r="P10" s="32">
        <f t="shared" si="0"/>
        <v>18</v>
      </c>
      <c r="Q10" s="32">
        <v>0</v>
      </c>
      <c r="R10" s="32">
        <f t="shared" si="1"/>
        <v>2</v>
      </c>
    </row>
    <row r="11" spans="1:18" x14ac:dyDescent="0.2">
      <c r="A11" s="24" t="s">
        <v>234</v>
      </c>
      <c r="B11" s="2" t="s">
        <v>38</v>
      </c>
      <c r="C11" s="2" t="s">
        <v>510</v>
      </c>
      <c r="D11" s="2"/>
      <c r="E11" s="24">
        <v>9</v>
      </c>
      <c r="F11" s="2"/>
      <c r="G11" s="2"/>
      <c r="H11" s="4"/>
      <c r="I11" s="2"/>
      <c r="J11" s="2"/>
      <c r="K11" s="2"/>
      <c r="L11" s="2"/>
      <c r="M11" s="2"/>
      <c r="N11" s="2">
        <v>8</v>
      </c>
      <c r="O11" s="2"/>
      <c r="P11" s="9">
        <f t="shared" si="0"/>
        <v>17</v>
      </c>
      <c r="Q11" s="9">
        <v>0</v>
      </c>
      <c r="R11" s="9">
        <f t="shared" si="1"/>
        <v>2</v>
      </c>
    </row>
    <row r="12" spans="1:18" x14ac:dyDescent="0.2">
      <c r="A12" s="17" t="s">
        <v>76</v>
      </c>
      <c r="B12" s="17" t="s">
        <v>38</v>
      </c>
      <c r="C12" s="17" t="s">
        <v>334</v>
      </c>
      <c r="D12" s="17">
        <v>15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32">
        <f t="shared" si="0"/>
        <v>15</v>
      </c>
      <c r="Q12" s="32">
        <v>0</v>
      </c>
      <c r="R12" s="32">
        <f t="shared" si="1"/>
        <v>1</v>
      </c>
    </row>
    <row r="13" spans="1:18" x14ac:dyDescent="0.2">
      <c r="A13" s="17" t="s">
        <v>602</v>
      </c>
      <c r="B13" s="17" t="s">
        <v>38</v>
      </c>
      <c r="C13" s="17" t="s">
        <v>332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>
        <v>15</v>
      </c>
      <c r="O13" s="17"/>
      <c r="P13" s="32">
        <f t="shared" si="0"/>
        <v>15</v>
      </c>
      <c r="Q13" s="32">
        <v>0</v>
      </c>
      <c r="R13" s="32">
        <f t="shared" si="1"/>
        <v>1</v>
      </c>
    </row>
    <row r="14" spans="1:18" s="26" customFormat="1" x14ac:dyDescent="0.2">
      <c r="A14" s="17" t="s">
        <v>77</v>
      </c>
      <c r="B14" s="17" t="s">
        <v>38</v>
      </c>
      <c r="C14" s="17" t="s">
        <v>332</v>
      </c>
      <c r="D14" s="17">
        <v>13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32">
        <f t="shared" si="0"/>
        <v>13</v>
      </c>
      <c r="Q14" s="32">
        <v>0</v>
      </c>
      <c r="R14" s="32">
        <f t="shared" si="1"/>
        <v>1</v>
      </c>
    </row>
    <row r="15" spans="1:18" x14ac:dyDescent="0.2">
      <c r="A15" s="17" t="s">
        <v>83</v>
      </c>
      <c r="B15" s="17" t="s">
        <v>38</v>
      </c>
      <c r="C15" s="17" t="s">
        <v>332</v>
      </c>
      <c r="D15" s="17">
        <v>4</v>
      </c>
      <c r="E15" s="17"/>
      <c r="F15" s="17"/>
      <c r="G15" s="17"/>
      <c r="H15" s="17"/>
      <c r="I15" s="17"/>
      <c r="J15" s="17"/>
      <c r="K15" s="17"/>
      <c r="L15" s="17"/>
      <c r="M15" s="17">
        <v>8</v>
      </c>
      <c r="N15" s="17"/>
      <c r="O15" s="17"/>
      <c r="P15" s="32">
        <f t="shared" si="0"/>
        <v>12</v>
      </c>
      <c r="Q15" s="32">
        <v>0</v>
      </c>
      <c r="R15" s="32">
        <f t="shared" si="1"/>
        <v>2</v>
      </c>
    </row>
    <row r="16" spans="1:18" x14ac:dyDescent="0.2">
      <c r="A16" s="24" t="s">
        <v>78</v>
      </c>
      <c r="B16" s="2" t="s">
        <v>38</v>
      </c>
      <c r="C16" s="2" t="s">
        <v>509</v>
      </c>
      <c r="D16" s="24">
        <v>11</v>
      </c>
      <c r="E16" s="24"/>
      <c r="F16" s="24"/>
      <c r="G16" s="2"/>
      <c r="H16" s="4"/>
      <c r="I16" s="2"/>
      <c r="J16" s="2"/>
      <c r="K16" s="2"/>
      <c r="L16" s="2"/>
      <c r="M16" s="2"/>
      <c r="N16" s="2"/>
      <c r="O16" s="2"/>
      <c r="P16" s="9">
        <f t="shared" si="0"/>
        <v>11</v>
      </c>
      <c r="Q16" s="9">
        <v>0</v>
      </c>
      <c r="R16" s="9">
        <f t="shared" si="1"/>
        <v>1</v>
      </c>
    </row>
    <row r="17" spans="1:18" s="26" customFormat="1" x14ac:dyDescent="0.2">
      <c r="A17" s="24" t="s">
        <v>297</v>
      </c>
      <c r="B17" s="2" t="s">
        <v>38</v>
      </c>
      <c r="C17" s="2" t="s">
        <v>512</v>
      </c>
      <c r="D17" s="24"/>
      <c r="E17" s="24"/>
      <c r="F17" s="24">
        <v>6</v>
      </c>
      <c r="G17" s="2"/>
      <c r="H17" s="2"/>
      <c r="I17" s="2"/>
      <c r="J17" s="2"/>
      <c r="K17" s="2"/>
      <c r="L17" s="2"/>
      <c r="M17" s="2"/>
      <c r="N17" s="2"/>
      <c r="O17" s="2"/>
      <c r="P17" s="9">
        <f t="shared" si="0"/>
        <v>6</v>
      </c>
      <c r="Q17" s="9">
        <v>0</v>
      </c>
      <c r="R17" s="9">
        <f t="shared" si="1"/>
        <v>1</v>
      </c>
    </row>
    <row r="18" spans="1:18" x14ac:dyDescent="0.2">
      <c r="A18" s="24" t="s">
        <v>627</v>
      </c>
      <c r="B18" s="24" t="s">
        <v>38</v>
      </c>
      <c r="C18" s="24" t="s">
        <v>639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>
        <v>6</v>
      </c>
      <c r="P18" s="9">
        <f t="shared" si="0"/>
        <v>6</v>
      </c>
      <c r="Q18" s="9">
        <v>0</v>
      </c>
      <c r="R18" s="9">
        <f t="shared" si="1"/>
        <v>1</v>
      </c>
    </row>
    <row r="19" spans="1:18" x14ac:dyDescent="0.2">
      <c r="A19" s="24" t="s">
        <v>298</v>
      </c>
      <c r="B19" s="2" t="s">
        <v>38</v>
      </c>
      <c r="C19" s="2" t="s">
        <v>513</v>
      </c>
      <c r="D19" s="24"/>
      <c r="E19" s="24"/>
      <c r="F19" s="24">
        <v>5</v>
      </c>
      <c r="G19" s="2"/>
      <c r="H19" s="2"/>
      <c r="I19" s="2"/>
      <c r="J19" s="2"/>
      <c r="K19" s="2"/>
      <c r="L19" s="2"/>
      <c r="M19" s="2"/>
      <c r="N19" s="2"/>
      <c r="O19" s="2"/>
      <c r="P19" s="9">
        <f t="shared" si="0"/>
        <v>5</v>
      </c>
      <c r="Q19" s="9">
        <v>0</v>
      </c>
      <c r="R19" s="9">
        <f t="shared" si="1"/>
        <v>1</v>
      </c>
    </row>
    <row r="20" spans="1:18" s="26" customFormat="1" x14ac:dyDescent="0.2">
      <c r="A20" s="24" t="s">
        <v>299</v>
      </c>
      <c r="B20" s="2" t="s">
        <v>38</v>
      </c>
      <c r="C20" s="2" t="s">
        <v>514</v>
      </c>
      <c r="D20" s="24"/>
      <c r="E20" s="24"/>
      <c r="F20" s="24">
        <v>4</v>
      </c>
      <c r="G20" s="2"/>
      <c r="H20" s="2"/>
      <c r="I20" s="2"/>
      <c r="J20" s="2"/>
      <c r="K20" s="2"/>
      <c r="L20" s="2"/>
      <c r="M20" s="2"/>
      <c r="N20" s="2"/>
      <c r="O20" s="2"/>
      <c r="P20" s="9">
        <f t="shared" si="0"/>
        <v>4</v>
      </c>
      <c r="Q20" s="9">
        <v>0</v>
      </c>
      <c r="R20" s="9">
        <f t="shared" si="1"/>
        <v>1</v>
      </c>
    </row>
    <row r="21" spans="1:18" s="28" customFormat="1" x14ac:dyDescent="0.2">
      <c r="A21" s="24" t="s">
        <v>300</v>
      </c>
      <c r="B21" s="2" t="s">
        <v>38</v>
      </c>
      <c r="C21" s="2" t="s">
        <v>515</v>
      </c>
      <c r="D21" s="24"/>
      <c r="E21" s="24"/>
      <c r="F21" s="24"/>
      <c r="G21" s="2"/>
      <c r="H21" s="2"/>
      <c r="I21" s="2"/>
      <c r="J21" s="2"/>
      <c r="K21" s="2"/>
      <c r="L21" s="2"/>
      <c r="M21" s="2"/>
      <c r="N21" s="2"/>
      <c r="O21" s="2"/>
      <c r="P21" s="9">
        <f t="shared" si="0"/>
        <v>0</v>
      </c>
      <c r="Q21" s="9">
        <v>0</v>
      </c>
      <c r="R21" s="9">
        <f t="shared" si="1"/>
        <v>0</v>
      </c>
    </row>
    <row r="22" spans="1:18" customFormat="1" ht="15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2"/>
    </row>
    <row r="23" spans="1:18" x14ac:dyDescent="0.2">
      <c r="A23" s="48" t="s">
        <v>231</v>
      </c>
      <c r="B23" s="2" t="s">
        <v>40</v>
      </c>
      <c r="C23" s="2" t="s">
        <v>732</v>
      </c>
      <c r="D23" s="24"/>
      <c r="E23" s="24">
        <v>15</v>
      </c>
      <c r="F23" s="24">
        <v>8</v>
      </c>
      <c r="G23" s="24">
        <v>15</v>
      </c>
      <c r="H23" s="24">
        <v>13</v>
      </c>
      <c r="I23" s="2">
        <v>13</v>
      </c>
      <c r="J23" s="2"/>
      <c r="K23" s="2">
        <v>15</v>
      </c>
      <c r="L23" s="2">
        <v>15</v>
      </c>
      <c r="M23" s="2">
        <v>9</v>
      </c>
      <c r="N23" s="2">
        <v>13</v>
      </c>
      <c r="O23" s="2">
        <v>11</v>
      </c>
      <c r="P23" s="9">
        <f t="shared" ref="P23:P50" si="2">SUM(D23:O23)</f>
        <v>127</v>
      </c>
      <c r="Q23" s="9">
        <f>+E23+G23+H23+I23+K23+L23+N23</f>
        <v>99</v>
      </c>
      <c r="R23" s="9">
        <f t="shared" ref="R23:R50" si="3">COUNT(D23:O23)</f>
        <v>10</v>
      </c>
    </row>
    <row r="24" spans="1:18" x14ac:dyDescent="0.2">
      <c r="A24" s="24" t="s">
        <v>233</v>
      </c>
      <c r="B24" s="2" t="s">
        <v>40</v>
      </c>
      <c r="C24" s="2" t="s">
        <v>403</v>
      </c>
      <c r="D24" s="24"/>
      <c r="E24" s="24">
        <v>11</v>
      </c>
      <c r="F24" s="24">
        <v>15</v>
      </c>
      <c r="G24" s="24">
        <v>11</v>
      </c>
      <c r="H24" s="24">
        <v>15</v>
      </c>
      <c r="I24" s="2"/>
      <c r="J24" s="2">
        <v>15</v>
      </c>
      <c r="K24" s="2"/>
      <c r="L24" s="2"/>
      <c r="M24" s="2">
        <v>11</v>
      </c>
      <c r="N24" s="2">
        <v>15</v>
      </c>
      <c r="O24" s="2">
        <v>9</v>
      </c>
      <c r="P24" s="9">
        <f t="shared" si="2"/>
        <v>102</v>
      </c>
      <c r="Q24" s="9">
        <f>+E24+F24+G24+H24+J24+M24+N24</f>
        <v>93</v>
      </c>
      <c r="R24" s="9">
        <f t="shared" si="3"/>
        <v>8</v>
      </c>
    </row>
    <row r="25" spans="1:18" x14ac:dyDescent="0.2">
      <c r="A25" s="24" t="s">
        <v>86</v>
      </c>
      <c r="B25" s="2" t="s">
        <v>40</v>
      </c>
      <c r="C25" s="2" t="s">
        <v>516</v>
      </c>
      <c r="D25" s="24">
        <v>11</v>
      </c>
      <c r="E25" s="24"/>
      <c r="F25" s="24">
        <v>13</v>
      </c>
      <c r="G25" s="24"/>
      <c r="H25" s="24"/>
      <c r="I25" s="2">
        <v>9</v>
      </c>
      <c r="J25" s="2"/>
      <c r="K25" s="2">
        <v>13</v>
      </c>
      <c r="L25" s="2">
        <v>11</v>
      </c>
      <c r="M25" s="2">
        <v>15</v>
      </c>
      <c r="N25" s="2"/>
      <c r="O25" s="2">
        <v>7</v>
      </c>
      <c r="P25" s="9">
        <f t="shared" si="2"/>
        <v>79</v>
      </c>
      <c r="Q25" s="9">
        <f>+P25</f>
        <v>79</v>
      </c>
      <c r="R25" s="9">
        <f t="shared" si="3"/>
        <v>7</v>
      </c>
    </row>
    <row r="26" spans="1:18" x14ac:dyDescent="0.2">
      <c r="A26" s="24" t="s">
        <v>232</v>
      </c>
      <c r="B26" s="2" t="s">
        <v>40</v>
      </c>
      <c r="C26" s="2" t="s">
        <v>402</v>
      </c>
      <c r="D26" s="24"/>
      <c r="E26" s="24">
        <v>13</v>
      </c>
      <c r="F26" s="24">
        <v>11</v>
      </c>
      <c r="G26" s="24">
        <v>13</v>
      </c>
      <c r="H26" s="24">
        <v>8</v>
      </c>
      <c r="I26" s="2"/>
      <c r="J26" s="2">
        <v>9</v>
      </c>
      <c r="K26" s="2"/>
      <c r="L26" s="2"/>
      <c r="M26" s="2"/>
      <c r="N26" s="2"/>
      <c r="O26" s="2">
        <v>3</v>
      </c>
      <c r="P26" s="9">
        <f t="shared" si="2"/>
        <v>57</v>
      </c>
      <c r="Q26" s="9">
        <f>+P26</f>
        <v>57</v>
      </c>
      <c r="R26" s="9">
        <f t="shared" si="3"/>
        <v>6</v>
      </c>
    </row>
    <row r="27" spans="1:18" x14ac:dyDescent="0.2">
      <c r="A27" s="24" t="s">
        <v>290</v>
      </c>
      <c r="B27" s="2" t="s">
        <v>40</v>
      </c>
      <c r="C27" s="2" t="s">
        <v>459</v>
      </c>
      <c r="D27" s="24"/>
      <c r="E27" s="24"/>
      <c r="F27" s="24">
        <v>9</v>
      </c>
      <c r="G27" s="24"/>
      <c r="H27" s="24"/>
      <c r="I27" s="2">
        <v>8</v>
      </c>
      <c r="J27" s="2"/>
      <c r="K27" s="2"/>
      <c r="L27" s="2"/>
      <c r="M27" s="2">
        <v>8</v>
      </c>
      <c r="N27" s="2"/>
      <c r="O27" s="2">
        <v>15</v>
      </c>
      <c r="P27" s="9">
        <f t="shared" si="2"/>
        <v>40</v>
      </c>
      <c r="Q27" s="9">
        <v>0</v>
      </c>
      <c r="R27" s="9">
        <f t="shared" si="3"/>
        <v>4</v>
      </c>
    </row>
    <row r="28" spans="1:18" x14ac:dyDescent="0.2">
      <c r="A28" s="24" t="s">
        <v>443</v>
      </c>
      <c r="B28" s="2" t="s">
        <v>40</v>
      </c>
      <c r="C28" s="2" t="s">
        <v>520</v>
      </c>
      <c r="D28" s="24"/>
      <c r="E28" s="24"/>
      <c r="F28" s="24"/>
      <c r="G28" s="24"/>
      <c r="H28" s="24"/>
      <c r="I28" s="2">
        <v>15</v>
      </c>
      <c r="J28" s="2"/>
      <c r="K28" s="2">
        <v>8</v>
      </c>
      <c r="L28" s="2"/>
      <c r="M28" s="2">
        <v>13</v>
      </c>
      <c r="N28" s="2"/>
      <c r="O28" s="2">
        <v>2</v>
      </c>
      <c r="P28" s="9">
        <f t="shared" si="2"/>
        <v>38</v>
      </c>
      <c r="Q28" s="9">
        <v>0</v>
      </c>
      <c r="R28" s="9">
        <f t="shared" si="3"/>
        <v>4</v>
      </c>
    </row>
    <row r="29" spans="1:18" x14ac:dyDescent="0.2">
      <c r="A29" s="24" t="s">
        <v>291</v>
      </c>
      <c r="B29" s="2" t="s">
        <v>40</v>
      </c>
      <c r="C29" s="2" t="s">
        <v>464</v>
      </c>
      <c r="D29" s="24"/>
      <c r="E29" s="24"/>
      <c r="F29" s="24">
        <v>7</v>
      </c>
      <c r="G29" s="24"/>
      <c r="H29" s="24"/>
      <c r="I29" s="2"/>
      <c r="J29" s="2">
        <v>11</v>
      </c>
      <c r="K29" s="2"/>
      <c r="L29" s="2"/>
      <c r="M29" s="2"/>
      <c r="N29" s="2">
        <v>9</v>
      </c>
      <c r="O29" s="2">
        <v>8</v>
      </c>
      <c r="P29" s="9">
        <f t="shared" si="2"/>
        <v>35</v>
      </c>
      <c r="Q29" s="9">
        <v>0</v>
      </c>
      <c r="R29" s="9">
        <f t="shared" si="3"/>
        <v>4</v>
      </c>
    </row>
    <row r="30" spans="1:18" x14ac:dyDescent="0.2">
      <c r="A30" s="2" t="s">
        <v>462</v>
      </c>
      <c r="B30" s="2" t="s">
        <v>40</v>
      </c>
      <c r="C30" s="2" t="s">
        <v>463</v>
      </c>
      <c r="D30" s="24"/>
      <c r="E30" s="24"/>
      <c r="F30" s="24"/>
      <c r="G30" s="24"/>
      <c r="H30" s="24"/>
      <c r="I30" s="2"/>
      <c r="J30" s="2">
        <v>13</v>
      </c>
      <c r="K30" s="2">
        <v>7</v>
      </c>
      <c r="L30" s="2">
        <v>9</v>
      </c>
      <c r="M30" s="2"/>
      <c r="N30" s="2"/>
      <c r="O30" s="2"/>
      <c r="P30" s="9">
        <f t="shared" si="2"/>
        <v>29</v>
      </c>
      <c r="Q30" s="9">
        <v>0</v>
      </c>
      <c r="R30" s="9">
        <f t="shared" si="3"/>
        <v>3</v>
      </c>
    </row>
    <row r="31" spans="1:18" x14ac:dyDescent="0.2">
      <c r="A31" s="24" t="s">
        <v>89</v>
      </c>
      <c r="B31" s="2" t="s">
        <v>40</v>
      </c>
      <c r="C31" s="2" t="s">
        <v>517</v>
      </c>
      <c r="D31" s="24">
        <v>7</v>
      </c>
      <c r="E31" s="24"/>
      <c r="F31" s="24"/>
      <c r="G31" s="24"/>
      <c r="H31" s="24">
        <v>11</v>
      </c>
      <c r="I31" s="2"/>
      <c r="J31" s="2"/>
      <c r="K31" s="2"/>
      <c r="L31" s="2">
        <v>8</v>
      </c>
      <c r="M31" s="2"/>
      <c r="N31" s="2"/>
      <c r="O31" s="2"/>
      <c r="P31" s="9">
        <f t="shared" si="2"/>
        <v>26</v>
      </c>
      <c r="Q31" s="9">
        <v>0</v>
      </c>
      <c r="R31" s="9">
        <f t="shared" si="3"/>
        <v>3</v>
      </c>
    </row>
    <row r="32" spans="1:18" x14ac:dyDescent="0.2">
      <c r="A32" s="24" t="s">
        <v>87</v>
      </c>
      <c r="B32" s="2" t="s">
        <v>40</v>
      </c>
      <c r="C32" s="2" t="s">
        <v>517</v>
      </c>
      <c r="D32" s="24">
        <v>9</v>
      </c>
      <c r="E32" s="24"/>
      <c r="F32" s="24"/>
      <c r="G32" s="24"/>
      <c r="H32" s="24"/>
      <c r="I32" s="2"/>
      <c r="J32" s="2"/>
      <c r="K32" s="2"/>
      <c r="L32" s="2">
        <v>13</v>
      </c>
      <c r="M32" s="2"/>
      <c r="N32" s="2"/>
      <c r="O32" s="2"/>
      <c r="P32" s="9">
        <f t="shared" si="2"/>
        <v>22</v>
      </c>
      <c r="Q32" s="9">
        <v>0</v>
      </c>
      <c r="R32" s="9">
        <f t="shared" si="3"/>
        <v>2</v>
      </c>
    </row>
    <row r="33" spans="1:18" x14ac:dyDescent="0.2">
      <c r="A33" s="24" t="s">
        <v>444</v>
      </c>
      <c r="B33" s="2" t="s">
        <v>40</v>
      </c>
      <c r="C33" s="2" t="s">
        <v>465</v>
      </c>
      <c r="D33" s="24"/>
      <c r="E33" s="24"/>
      <c r="F33" s="24"/>
      <c r="G33" s="24"/>
      <c r="H33" s="24"/>
      <c r="I33" s="2"/>
      <c r="J33" s="2">
        <v>6</v>
      </c>
      <c r="K33" s="2"/>
      <c r="L33" s="2"/>
      <c r="M33" s="2">
        <v>5</v>
      </c>
      <c r="N33" s="2">
        <v>11</v>
      </c>
      <c r="O33" s="2"/>
      <c r="P33" s="9">
        <f t="shared" si="2"/>
        <v>22</v>
      </c>
      <c r="Q33" s="9">
        <v>0</v>
      </c>
      <c r="R33" s="9">
        <f t="shared" si="3"/>
        <v>3</v>
      </c>
    </row>
    <row r="34" spans="1:18" x14ac:dyDescent="0.2">
      <c r="A34" s="24" t="s">
        <v>85</v>
      </c>
      <c r="B34" s="2" t="s">
        <v>40</v>
      </c>
      <c r="C34" s="2" t="s">
        <v>519</v>
      </c>
      <c r="D34" s="24">
        <v>13</v>
      </c>
      <c r="E34" s="24"/>
      <c r="F34" s="24"/>
      <c r="G34" s="24"/>
      <c r="H34" s="24"/>
      <c r="I34" s="2"/>
      <c r="J34" s="2"/>
      <c r="K34" s="2"/>
      <c r="L34" s="2">
        <v>6</v>
      </c>
      <c r="M34" s="2"/>
      <c r="N34" s="2"/>
      <c r="O34" s="2"/>
      <c r="P34" s="9">
        <f t="shared" si="2"/>
        <v>19</v>
      </c>
      <c r="Q34" s="9">
        <v>0</v>
      </c>
      <c r="R34" s="9">
        <f t="shared" si="3"/>
        <v>2</v>
      </c>
    </row>
    <row r="35" spans="1:18" x14ac:dyDescent="0.2">
      <c r="A35" s="24" t="s">
        <v>84</v>
      </c>
      <c r="B35" s="2" t="s">
        <v>40</v>
      </c>
      <c r="C35" s="2" t="s">
        <v>518</v>
      </c>
      <c r="D35" s="24">
        <v>15</v>
      </c>
      <c r="E35" s="24"/>
      <c r="F35" s="24"/>
      <c r="G35" s="24"/>
      <c r="H35" s="24"/>
      <c r="I35" s="2"/>
      <c r="J35" s="2"/>
      <c r="K35" s="2"/>
      <c r="L35" s="2"/>
      <c r="M35" s="2"/>
      <c r="N35" s="2"/>
      <c r="O35" s="2"/>
      <c r="P35" s="9">
        <f t="shared" si="2"/>
        <v>15</v>
      </c>
      <c r="Q35" s="9">
        <v>0</v>
      </c>
      <c r="R35" s="9">
        <f t="shared" si="3"/>
        <v>1</v>
      </c>
    </row>
    <row r="36" spans="1:18" s="26" customFormat="1" x14ac:dyDescent="0.2">
      <c r="A36" s="24" t="s">
        <v>292</v>
      </c>
      <c r="B36" s="2" t="s">
        <v>40</v>
      </c>
      <c r="C36" s="2" t="s">
        <v>512</v>
      </c>
      <c r="D36" s="24"/>
      <c r="E36" s="24"/>
      <c r="F36" s="24">
        <v>6</v>
      </c>
      <c r="G36" s="24"/>
      <c r="H36" s="24"/>
      <c r="I36" s="2"/>
      <c r="J36" s="2"/>
      <c r="K36" s="2"/>
      <c r="L36" s="2"/>
      <c r="M36" s="2">
        <v>7</v>
      </c>
      <c r="N36" s="2"/>
      <c r="O36" s="2"/>
      <c r="P36" s="9">
        <f t="shared" si="2"/>
        <v>13</v>
      </c>
      <c r="Q36" s="9">
        <v>0</v>
      </c>
      <c r="R36" s="9">
        <f t="shared" si="3"/>
        <v>2</v>
      </c>
    </row>
    <row r="37" spans="1:18" x14ac:dyDescent="0.2">
      <c r="A37" s="2" t="s">
        <v>576</v>
      </c>
      <c r="B37" s="2" t="s">
        <v>40</v>
      </c>
      <c r="C37" s="2" t="s">
        <v>459</v>
      </c>
      <c r="D37" s="24"/>
      <c r="E37" s="24"/>
      <c r="F37" s="24"/>
      <c r="G37" s="24"/>
      <c r="H37" s="24"/>
      <c r="I37" s="2"/>
      <c r="J37" s="2"/>
      <c r="K37" s="2"/>
      <c r="L37" s="2"/>
      <c r="M37" s="2">
        <v>6</v>
      </c>
      <c r="N37" s="2"/>
      <c r="O37" s="2">
        <v>4</v>
      </c>
      <c r="P37" s="9">
        <f t="shared" si="2"/>
        <v>10</v>
      </c>
      <c r="Q37" s="9">
        <v>0</v>
      </c>
      <c r="R37" s="9">
        <f t="shared" si="3"/>
        <v>2</v>
      </c>
    </row>
    <row r="38" spans="1:18" x14ac:dyDescent="0.2">
      <c r="A38" s="24" t="s">
        <v>88</v>
      </c>
      <c r="B38" s="2" t="s">
        <v>40</v>
      </c>
      <c r="C38" s="2" t="s">
        <v>509</v>
      </c>
      <c r="D38" s="24">
        <v>8</v>
      </c>
      <c r="E38" s="24"/>
      <c r="F38" s="24"/>
      <c r="G38" s="24"/>
      <c r="H38" s="24"/>
      <c r="I38" s="2"/>
      <c r="J38" s="2"/>
      <c r="K38" s="2"/>
      <c r="L38" s="2"/>
      <c r="M38" s="2"/>
      <c r="N38" s="2"/>
      <c r="O38" s="2"/>
      <c r="P38" s="9">
        <f t="shared" si="2"/>
        <v>8</v>
      </c>
      <c r="Q38" s="9">
        <v>0</v>
      </c>
      <c r="R38" s="9">
        <f t="shared" si="3"/>
        <v>1</v>
      </c>
    </row>
    <row r="39" spans="1:18" x14ac:dyDescent="0.2">
      <c r="A39" s="2" t="s">
        <v>601</v>
      </c>
      <c r="B39" s="2" t="s">
        <v>40</v>
      </c>
      <c r="C39" s="2" t="s">
        <v>464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>
        <v>8</v>
      </c>
      <c r="O39" s="2"/>
      <c r="P39" s="9">
        <f t="shared" si="2"/>
        <v>8</v>
      </c>
      <c r="Q39" s="9">
        <v>0</v>
      </c>
      <c r="R39" s="9">
        <f t="shared" si="3"/>
        <v>1</v>
      </c>
    </row>
    <row r="40" spans="1:18" x14ac:dyDescent="0.2">
      <c r="A40" s="17" t="s">
        <v>90</v>
      </c>
      <c r="B40" s="17" t="s">
        <v>40</v>
      </c>
      <c r="C40" s="17" t="s">
        <v>332</v>
      </c>
      <c r="D40" s="17">
        <v>6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32">
        <f t="shared" si="2"/>
        <v>6</v>
      </c>
      <c r="Q40" s="32">
        <v>0</v>
      </c>
      <c r="R40" s="32">
        <f t="shared" si="3"/>
        <v>1</v>
      </c>
    </row>
    <row r="41" spans="1:18" x14ac:dyDescent="0.2">
      <c r="A41" s="24" t="s">
        <v>91</v>
      </c>
      <c r="B41" s="2" t="s">
        <v>40</v>
      </c>
      <c r="C41" s="2" t="s">
        <v>509</v>
      </c>
      <c r="D41" s="24">
        <v>5</v>
      </c>
      <c r="E41" s="24"/>
      <c r="F41" s="24"/>
      <c r="G41" s="2"/>
      <c r="H41" s="4"/>
      <c r="I41" s="2"/>
      <c r="J41" s="2"/>
      <c r="K41" s="2"/>
      <c r="L41" s="2"/>
      <c r="M41" s="2"/>
      <c r="N41" s="2"/>
      <c r="O41" s="2"/>
      <c r="P41" s="9">
        <f t="shared" si="2"/>
        <v>5</v>
      </c>
      <c r="Q41" s="9">
        <v>0</v>
      </c>
      <c r="R41" s="9">
        <f t="shared" si="3"/>
        <v>1</v>
      </c>
    </row>
    <row r="42" spans="1:18" s="26" customFormat="1" x14ac:dyDescent="0.2">
      <c r="A42" s="24" t="s">
        <v>293</v>
      </c>
      <c r="B42" s="2" t="s">
        <v>40</v>
      </c>
      <c r="C42" s="2" t="s">
        <v>512</v>
      </c>
      <c r="D42" s="24"/>
      <c r="E42" s="24"/>
      <c r="F42" s="24">
        <v>5</v>
      </c>
      <c r="G42" s="2"/>
      <c r="H42" s="2"/>
      <c r="I42" s="2"/>
      <c r="J42" s="2"/>
      <c r="K42" s="2"/>
      <c r="L42" s="2"/>
      <c r="M42" s="2"/>
      <c r="N42" s="2"/>
      <c r="O42" s="2"/>
      <c r="P42" s="9">
        <f t="shared" si="2"/>
        <v>5</v>
      </c>
      <c r="Q42" s="9">
        <v>0</v>
      </c>
      <c r="R42" s="9">
        <f t="shared" si="3"/>
        <v>1</v>
      </c>
    </row>
    <row r="43" spans="1:18" x14ac:dyDescent="0.2">
      <c r="A43" s="2" t="s">
        <v>466</v>
      </c>
      <c r="B43" s="2" t="s">
        <v>40</v>
      </c>
      <c r="C43" s="2" t="s">
        <v>463</v>
      </c>
      <c r="D43" s="2"/>
      <c r="E43" s="2"/>
      <c r="F43" s="2"/>
      <c r="G43" s="2"/>
      <c r="H43" s="2"/>
      <c r="I43" s="2"/>
      <c r="J43" s="2">
        <v>5</v>
      </c>
      <c r="K43" s="2"/>
      <c r="L43" s="2"/>
      <c r="M43" s="2"/>
      <c r="N43" s="2"/>
      <c r="O43" s="2"/>
      <c r="P43" s="9">
        <f t="shared" si="2"/>
        <v>5</v>
      </c>
      <c r="Q43" s="9">
        <v>0</v>
      </c>
      <c r="R43" s="9">
        <f t="shared" si="3"/>
        <v>1</v>
      </c>
    </row>
    <row r="44" spans="1:18" s="26" customFormat="1" x14ac:dyDescent="0.2">
      <c r="A44" s="17" t="s">
        <v>92</v>
      </c>
      <c r="B44" s="17" t="s">
        <v>40</v>
      </c>
      <c r="C44" s="17" t="s">
        <v>332</v>
      </c>
      <c r="D44" s="17">
        <v>4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32">
        <f t="shared" si="2"/>
        <v>4</v>
      </c>
      <c r="Q44" s="32">
        <v>0</v>
      </c>
      <c r="R44" s="32">
        <f t="shared" si="3"/>
        <v>1</v>
      </c>
    </row>
    <row r="45" spans="1:18" s="26" customFormat="1" x14ac:dyDescent="0.2">
      <c r="A45" s="24" t="s">
        <v>93</v>
      </c>
      <c r="B45" s="2" t="s">
        <v>40</v>
      </c>
      <c r="C45" s="2" t="s">
        <v>519</v>
      </c>
      <c r="D45" s="24">
        <v>3</v>
      </c>
      <c r="E45" s="24"/>
      <c r="F45" s="2"/>
      <c r="G45" s="2"/>
      <c r="H45" s="4"/>
      <c r="I45" s="2"/>
      <c r="J45" s="2"/>
      <c r="K45" s="2"/>
      <c r="L45" s="2"/>
      <c r="M45" s="2"/>
      <c r="N45" s="2"/>
      <c r="O45" s="2"/>
      <c r="P45" s="9">
        <f t="shared" si="2"/>
        <v>3</v>
      </c>
      <c r="Q45" s="9">
        <v>0</v>
      </c>
      <c r="R45" s="9">
        <f t="shared" si="3"/>
        <v>1</v>
      </c>
    </row>
    <row r="46" spans="1:18" x14ac:dyDescent="0.2">
      <c r="A46" s="17" t="s">
        <v>94</v>
      </c>
      <c r="B46" s="17" t="s">
        <v>40</v>
      </c>
      <c r="C46" s="17" t="s">
        <v>332</v>
      </c>
      <c r="D46" s="24"/>
      <c r="E46" s="24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32">
        <f t="shared" si="2"/>
        <v>0</v>
      </c>
      <c r="Q46" s="32">
        <v>0</v>
      </c>
      <c r="R46" s="32">
        <f t="shared" si="3"/>
        <v>0</v>
      </c>
    </row>
    <row r="47" spans="1:18" x14ac:dyDescent="0.2">
      <c r="A47" s="17" t="s">
        <v>95</v>
      </c>
      <c r="B47" s="17" t="s">
        <v>40</v>
      </c>
      <c r="C47" s="17" t="s">
        <v>332</v>
      </c>
      <c r="D47" s="24"/>
      <c r="E47" s="24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32">
        <f t="shared" si="2"/>
        <v>0</v>
      </c>
      <c r="Q47" s="32">
        <v>0</v>
      </c>
      <c r="R47" s="32">
        <f t="shared" si="3"/>
        <v>0</v>
      </c>
    </row>
    <row r="48" spans="1:18" x14ac:dyDescent="0.2">
      <c r="A48" s="24" t="s">
        <v>235</v>
      </c>
      <c r="B48" s="2" t="s">
        <v>40</v>
      </c>
      <c r="C48" s="2" t="s">
        <v>464</v>
      </c>
      <c r="D48" s="2"/>
      <c r="E48" s="4"/>
      <c r="F48" s="2"/>
      <c r="G48" s="2"/>
      <c r="H48" s="4"/>
      <c r="I48" s="2"/>
      <c r="J48" s="2"/>
      <c r="K48" s="2"/>
      <c r="L48" s="2"/>
      <c r="M48" s="2"/>
      <c r="N48" s="2"/>
      <c r="O48" s="2"/>
      <c r="P48" s="9">
        <f t="shared" si="2"/>
        <v>0</v>
      </c>
      <c r="Q48" s="9">
        <v>0</v>
      </c>
      <c r="R48" s="9">
        <f t="shared" si="3"/>
        <v>0</v>
      </c>
    </row>
    <row r="49" spans="1:18" x14ac:dyDescent="0.2">
      <c r="A49" s="24" t="s">
        <v>294</v>
      </c>
      <c r="B49" s="2" t="s">
        <v>40</v>
      </c>
      <c r="C49" s="2" t="s">
        <v>464</v>
      </c>
      <c r="D49" s="2"/>
      <c r="E49" s="2"/>
      <c r="F49" s="4"/>
      <c r="G49" s="2"/>
      <c r="H49" s="2"/>
      <c r="I49" s="2"/>
      <c r="J49" s="2"/>
      <c r="K49" s="2"/>
      <c r="L49" s="2"/>
      <c r="M49" s="2"/>
      <c r="N49" s="2"/>
      <c r="O49" s="2"/>
      <c r="P49" s="9">
        <f t="shared" si="2"/>
        <v>0</v>
      </c>
      <c r="Q49" s="9">
        <v>0</v>
      </c>
      <c r="R49" s="9">
        <f t="shared" si="3"/>
        <v>0</v>
      </c>
    </row>
    <row r="50" spans="1:18" x14ac:dyDescent="0.2">
      <c r="A50" s="2" t="s">
        <v>628</v>
      </c>
      <c r="B50" s="2" t="s">
        <v>40</v>
      </c>
      <c r="C50" s="2" t="s">
        <v>640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9">
        <f t="shared" si="2"/>
        <v>0</v>
      </c>
      <c r="Q50" s="9">
        <v>0</v>
      </c>
      <c r="R50" s="9">
        <f t="shared" si="3"/>
        <v>0</v>
      </c>
    </row>
  </sheetData>
  <sortState xmlns:xlrd2="http://schemas.microsoft.com/office/spreadsheetml/2017/richdata2" ref="A4:R21">
    <sortCondition descending="1" ref="Q4:Q21"/>
    <sortCondition descending="1" ref="P4:P21"/>
  </sortState>
  <mergeCells count="3">
    <mergeCell ref="P1:P3"/>
    <mergeCell ref="Q1:Q3"/>
    <mergeCell ref="R1:R3"/>
  </mergeCells>
  <conditionalFormatting sqref="R30:R50">
    <cfRule type="cellIs" dxfId="0" priority="1" operator="greaterThan">
      <formula>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8BEA9-F48E-4334-BF6B-1C44A420E59C}">
  <sheetPr>
    <pageSetUpPr fitToPage="1"/>
  </sheetPr>
  <dimension ref="A1:R12"/>
  <sheetViews>
    <sheetView showGridLines="0" workbookViewId="0">
      <selection activeCell="Q12" sqref="Q12"/>
    </sheetView>
  </sheetViews>
  <sheetFormatPr defaultRowHeight="11.25" x14ac:dyDescent="0.2"/>
  <cols>
    <col min="1" max="1" width="20.42578125" style="1" customWidth="1"/>
    <col min="2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20" t="s">
        <v>715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1"/>
      <c r="Q3" s="295"/>
      <c r="R3" s="297"/>
    </row>
    <row r="4" spans="1:18" x14ac:dyDescent="0.2">
      <c r="A4" s="48" t="s">
        <v>252</v>
      </c>
      <c r="B4" s="2" t="s">
        <v>38</v>
      </c>
      <c r="C4" s="2" t="s">
        <v>375</v>
      </c>
      <c r="D4" s="2"/>
      <c r="E4" s="24">
        <v>13</v>
      </c>
      <c r="F4" s="24">
        <v>13</v>
      </c>
      <c r="G4" s="24">
        <v>13</v>
      </c>
      <c r="H4" s="24"/>
      <c r="I4" s="2"/>
      <c r="J4" s="2">
        <v>11</v>
      </c>
      <c r="K4" s="2"/>
      <c r="L4" s="2"/>
      <c r="M4" s="2">
        <v>9</v>
      </c>
      <c r="N4" s="2">
        <v>13</v>
      </c>
      <c r="O4" s="2"/>
      <c r="P4" s="30">
        <f>SUM(D4:O4)</f>
        <v>72</v>
      </c>
      <c r="Q4" s="30">
        <v>72</v>
      </c>
      <c r="R4" s="30">
        <f>COUNT(D4:O4)</f>
        <v>6</v>
      </c>
    </row>
    <row r="5" spans="1:18" x14ac:dyDescent="0.2">
      <c r="A5" s="24" t="s">
        <v>575</v>
      </c>
      <c r="B5" s="2" t="s">
        <v>38</v>
      </c>
      <c r="C5" s="2" t="s">
        <v>641</v>
      </c>
      <c r="D5" s="2"/>
      <c r="E5" s="24"/>
      <c r="F5" s="24"/>
      <c r="G5" s="24"/>
      <c r="H5" s="24"/>
      <c r="I5" s="2"/>
      <c r="J5" s="2"/>
      <c r="K5" s="2"/>
      <c r="L5" s="2"/>
      <c r="M5" s="2">
        <v>11</v>
      </c>
      <c r="N5" s="2"/>
      <c r="O5" s="2">
        <v>15</v>
      </c>
      <c r="P5" s="30">
        <f>SUM(D5:O5)</f>
        <v>26</v>
      </c>
      <c r="Q5" s="30">
        <v>0</v>
      </c>
      <c r="R5" s="30">
        <f>COUNT(D5:O5)</f>
        <v>2</v>
      </c>
    </row>
    <row r="6" spans="1:18" customFormat="1" ht="15" x14ac:dyDescent="0.25">
      <c r="A6" s="141"/>
      <c r="B6" s="111"/>
      <c r="C6" s="111"/>
      <c r="D6" s="111"/>
      <c r="E6" s="122"/>
      <c r="F6" s="122"/>
      <c r="G6" s="122"/>
      <c r="H6" s="122"/>
      <c r="I6" s="111"/>
      <c r="J6" s="111"/>
      <c r="K6" s="111"/>
      <c r="L6" s="111"/>
      <c r="M6" s="111"/>
      <c r="N6" s="111"/>
      <c r="O6" s="111"/>
      <c r="P6" s="11"/>
      <c r="Q6" s="11"/>
      <c r="R6" s="120"/>
    </row>
    <row r="7" spans="1:18" x14ac:dyDescent="0.2">
      <c r="A7" s="48" t="s">
        <v>251</v>
      </c>
      <c r="B7" s="2" t="s">
        <v>40</v>
      </c>
      <c r="C7" s="2" t="s">
        <v>375</v>
      </c>
      <c r="D7" s="2"/>
      <c r="E7" s="24">
        <v>15</v>
      </c>
      <c r="F7" s="24">
        <v>11</v>
      </c>
      <c r="G7" s="24">
        <v>15</v>
      </c>
      <c r="H7" s="24"/>
      <c r="I7" s="2"/>
      <c r="J7" s="2">
        <v>15</v>
      </c>
      <c r="K7" s="2"/>
      <c r="L7" s="2"/>
      <c r="M7" s="2">
        <v>15</v>
      </c>
      <c r="N7" s="2">
        <v>15</v>
      </c>
      <c r="O7" s="2"/>
      <c r="P7" s="30">
        <f>SUM(D7:O7)</f>
        <v>86</v>
      </c>
      <c r="Q7" s="30">
        <v>86</v>
      </c>
      <c r="R7" s="30">
        <f>COUNT(D7:O7)</f>
        <v>6</v>
      </c>
    </row>
    <row r="8" spans="1:18" x14ac:dyDescent="0.2">
      <c r="A8" s="24" t="s">
        <v>253</v>
      </c>
      <c r="B8" s="2" t="s">
        <v>40</v>
      </c>
      <c r="C8" s="2" t="s">
        <v>375</v>
      </c>
      <c r="D8" s="2"/>
      <c r="E8" s="24">
        <v>11</v>
      </c>
      <c r="F8" s="24">
        <v>15</v>
      </c>
      <c r="G8" s="24">
        <v>11</v>
      </c>
      <c r="H8" s="24"/>
      <c r="I8" s="2"/>
      <c r="J8" s="2">
        <v>13</v>
      </c>
      <c r="K8" s="2"/>
      <c r="L8" s="2"/>
      <c r="M8" s="2">
        <v>13</v>
      </c>
      <c r="N8" s="2">
        <v>8</v>
      </c>
      <c r="O8" s="2"/>
      <c r="P8" s="30">
        <f t="shared" ref="P8" si="0">SUM(D8:O8)</f>
        <v>71</v>
      </c>
      <c r="Q8" s="30">
        <v>71</v>
      </c>
      <c r="R8" s="30">
        <f t="shared" ref="R8" si="1">COUNT(D8:O8)</f>
        <v>6</v>
      </c>
    </row>
    <row r="9" spans="1:18" s="28" customFormat="1" x14ac:dyDescent="0.2">
      <c r="A9" s="24" t="s">
        <v>603</v>
      </c>
      <c r="B9" s="24" t="s">
        <v>40</v>
      </c>
      <c r="C9" s="24" t="s">
        <v>375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>
        <v>11</v>
      </c>
      <c r="O9" s="24"/>
      <c r="P9" s="30">
        <f t="shared" ref="P9:P11" si="2">SUM(D9:O9)</f>
        <v>11</v>
      </c>
      <c r="Q9" s="30">
        <v>0</v>
      </c>
      <c r="R9" s="30">
        <f t="shared" ref="R9:R11" si="3">COUNT(D9:O9)</f>
        <v>1</v>
      </c>
    </row>
    <row r="10" spans="1:18" s="28" customFormat="1" x14ac:dyDescent="0.2">
      <c r="A10" s="24" t="s">
        <v>604</v>
      </c>
      <c r="B10" s="24" t="s">
        <v>40</v>
      </c>
      <c r="C10" s="24" t="s">
        <v>375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>
        <v>9</v>
      </c>
      <c r="O10" s="24"/>
      <c r="P10" s="30">
        <f t="shared" si="2"/>
        <v>9</v>
      </c>
      <c r="Q10" s="30">
        <v>0</v>
      </c>
      <c r="R10" s="30">
        <f t="shared" si="3"/>
        <v>1</v>
      </c>
    </row>
    <row r="11" spans="1:18" s="28" customFormat="1" x14ac:dyDescent="0.2">
      <c r="A11" s="24" t="s">
        <v>605</v>
      </c>
      <c r="B11" s="24" t="s">
        <v>40</v>
      </c>
      <c r="C11" s="24" t="s">
        <v>375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>
        <v>7</v>
      </c>
      <c r="O11" s="24"/>
      <c r="P11" s="30">
        <f t="shared" si="2"/>
        <v>7</v>
      </c>
      <c r="Q11" s="30">
        <v>0</v>
      </c>
      <c r="R11" s="30">
        <f t="shared" si="3"/>
        <v>1</v>
      </c>
    </row>
    <row r="12" spans="1:18" s="28" customFormat="1" x14ac:dyDescent="0.2"/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0A25-4D5E-45D2-B146-A5AB34257039}">
  <sheetPr>
    <pageSetUpPr fitToPage="1"/>
  </sheetPr>
  <dimension ref="A1:R11"/>
  <sheetViews>
    <sheetView showGridLines="0" workbookViewId="0">
      <selection sqref="A1:C2"/>
    </sheetView>
  </sheetViews>
  <sheetFormatPr defaultRowHeight="11.25" x14ac:dyDescent="0.2"/>
  <cols>
    <col min="1" max="1" width="23.42578125" style="1" customWidth="1"/>
    <col min="2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18" t="s">
        <v>716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2"/>
      <c r="Q3" s="295"/>
      <c r="R3" s="298"/>
    </row>
    <row r="4" spans="1:18" x14ac:dyDescent="0.2">
      <c r="A4" s="48" t="s">
        <v>101</v>
      </c>
      <c r="B4" s="2" t="s">
        <v>38</v>
      </c>
      <c r="C4" s="2" t="s">
        <v>325</v>
      </c>
      <c r="D4" s="24">
        <v>11</v>
      </c>
      <c r="E4" s="24">
        <v>13</v>
      </c>
      <c r="F4" s="24">
        <v>11</v>
      </c>
      <c r="G4" s="24">
        <v>13</v>
      </c>
      <c r="H4" s="24">
        <v>13</v>
      </c>
      <c r="I4" s="24">
        <v>15</v>
      </c>
      <c r="J4" s="24"/>
      <c r="K4" s="24"/>
      <c r="L4" s="24"/>
      <c r="M4" s="24">
        <v>9</v>
      </c>
      <c r="N4" s="2"/>
      <c r="O4" s="2">
        <v>13</v>
      </c>
      <c r="P4" s="10">
        <f>SUM(D4:O4)</f>
        <v>98</v>
      </c>
      <c r="Q4" s="10">
        <f>+D4+E4+F4+G4+H4+I4+O4</f>
        <v>89</v>
      </c>
      <c r="R4" s="10">
        <f>COUNT(D4:O4)</f>
        <v>8</v>
      </c>
    </row>
    <row r="5" spans="1:18" x14ac:dyDescent="0.2">
      <c r="A5" s="24" t="s">
        <v>100</v>
      </c>
      <c r="B5" s="2" t="s">
        <v>38</v>
      </c>
      <c r="C5" s="2" t="s">
        <v>326</v>
      </c>
      <c r="D5" s="24">
        <v>13</v>
      </c>
      <c r="E5" s="24">
        <v>11</v>
      </c>
      <c r="F5" s="24">
        <v>15</v>
      </c>
      <c r="G5" s="24">
        <v>11</v>
      </c>
      <c r="H5" s="24"/>
      <c r="I5" s="24"/>
      <c r="J5" s="24">
        <v>13</v>
      </c>
      <c r="K5" s="24"/>
      <c r="L5" s="24"/>
      <c r="M5" s="24">
        <v>11</v>
      </c>
      <c r="N5" s="2"/>
      <c r="O5" s="2">
        <v>11</v>
      </c>
      <c r="P5" s="10">
        <f>SUM(D5:O5)</f>
        <v>85</v>
      </c>
      <c r="Q5" s="10">
        <f>+P5</f>
        <v>85</v>
      </c>
      <c r="R5" s="10">
        <f>COUNT(D5:O5)</f>
        <v>7</v>
      </c>
    </row>
    <row r="6" spans="1:18" x14ac:dyDescent="0.2">
      <c r="A6" s="24" t="s">
        <v>104</v>
      </c>
      <c r="B6" s="2" t="s">
        <v>38</v>
      </c>
      <c r="C6" s="2" t="s">
        <v>325</v>
      </c>
      <c r="D6" s="24">
        <v>0</v>
      </c>
      <c r="E6" s="24"/>
      <c r="F6" s="24">
        <v>13</v>
      </c>
      <c r="G6" s="24"/>
      <c r="H6" s="24"/>
      <c r="I6" s="24"/>
      <c r="J6" s="24"/>
      <c r="K6" s="24"/>
      <c r="L6" s="24"/>
      <c r="M6" s="24"/>
      <c r="N6" s="2"/>
      <c r="O6" s="2"/>
      <c r="P6" s="10">
        <f>SUM(D6:O6)</f>
        <v>13</v>
      </c>
      <c r="Q6" s="10">
        <v>0</v>
      </c>
      <c r="R6" s="10">
        <f>COUNT(D6:O6)</f>
        <v>2</v>
      </c>
    </row>
    <row r="7" spans="1:18" customFormat="1" ht="15" x14ac:dyDescent="0.25">
      <c r="A7" s="212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4"/>
    </row>
    <row r="8" spans="1:18" x14ac:dyDescent="0.2">
      <c r="A8" s="48" t="s">
        <v>99</v>
      </c>
      <c r="B8" s="2" t="s">
        <v>40</v>
      </c>
      <c r="C8" s="2" t="s">
        <v>325</v>
      </c>
      <c r="D8" s="24">
        <v>15</v>
      </c>
      <c r="E8" s="24">
        <v>15</v>
      </c>
      <c r="F8" s="24"/>
      <c r="G8" s="24">
        <v>15</v>
      </c>
      <c r="H8" s="24">
        <v>15</v>
      </c>
      <c r="I8" s="24"/>
      <c r="J8" s="24">
        <v>15</v>
      </c>
      <c r="K8" s="24"/>
      <c r="L8" s="24"/>
      <c r="M8" s="24">
        <v>15</v>
      </c>
      <c r="N8" s="2"/>
      <c r="O8" s="2">
        <v>15</v>
      </c>
      <c r="P8" s="10">
        <f>SUM(D8:O8)</f>
        <v>105</v>
      </c>
      <c r="Q8" s="10">
        <f>+P8</f>
        <v>105</v>
      </c>
      <c r="R8" s="10">
        <f>COUNT(D8:O8)</f>
        <v>7</v>
      </c>
    </row>
    <row r="9" spans="1:18" x14ac:dyDescent="0.2">
      <c r="A9" s="24" t="s">
        <v>103</v>
      </c>
      <c r="B9" s="2" t="s">
        <v>40</v>
      </c>
      <c r="C9" s="2" t="s">
        <v>325</v>
      </c>
      <c r="D9" s="24">
        <v>8</v>
      </c>
      <c r="E9" s="24">
        <v>9</v>
      </c>
      <c r="F9" s="24">
        <v>9</v>
      </c>
      <c r="G9" s="24">
        <v>8</v>
      </c>
      <c r="H9" s="24">
        <v>11</v>
      </c>
      <c r="I9" s="24">
        <v>13</v>
      </c>
      <c r="J9" s="24">
        <v>9</v>
      </c>
      <c r="K9" s="24"/>
      <c r="L9" s="24"/>
      <c r="M9" s="24">
        <v>13</v>
      </c>
      <c r="N9" s="2"/>
      <c r="O9" s="2"/>
      <c r="P9" s="10">
        <f>SUM(D9:O9)</f>
        <v>80</v>
      </c>
      <c r="Q9" s="10">
        <f>+H9+I9+J9+M9+E9+F9+G9</f>
        <v>72</v>
      </c>
      <c r="R9" s="10">
        <f>COUNT(D9:O9)</f>
        <v>8</v>
      </c>
    </row>
    <row r="10" spans="1:18" x14ac:dyDescent="0.2">
      <c r="A10" s="24" t="s">
        <v>102</v>
      </c>
      <c r="B10" s="2" t="s">
        <v>40</v>
      </c>
      <c r="C10" s="2" t="s">
        <v>327</v>
      </c>
      <c r="D10" s="24">
        <v>9</v>
      </c>
      <c r="E10" s="24">
        <v>8</v>
      </c>
      <c r="F10" s="24"/>
      <c r="G10" s="24">
        <v>9</v>
      </c>
      <c r="H10" s="24">
        <v>9</v>
      </c>
      <c r="I10" s="24"/>
      <c r="J10" s="24">
        <v>11</v>
      </c>
      <c r="K10" s="24">
        <v>15</v>
      </c>
      <c r="L10" s="24"/>
      <c r="M10" s="24">
        <v>8</v>
      </c>
      <c r="N10" s="2"/>
      <c r="O10" s="2">
        <v>9</v>
      </c>
      <c r="P10" s="10">
        <f>SUM(D10:O10)</f>
        <v>78</v>
      </c>
      <c r="Q10" s="10">
        <f>+J10+K10+O10+H10+G10+E10+D10</f>
        <v>70</v>
      </c>
      <c r="R10" s="10">
        <f>COUNT(D10:O10)</f>
        <v>8</v>
      </c>
    </row>
    <row r="11" spans="1:18" x14ac:dyDescent="0.2">
      <c r="A11" s="24" t="s">
        <v>105</v>
      </c>
      <c r="B11" s="2" t="s">
        <v>40</v>
      </c>
      <c r="C11" s="2" t="s">
        <v>328</v>
      </c>
      <c r="D11" s="24"/>
      <c r="E11" s="24"/>
      <c r="F11" s="24">
        <v>8</v>
      </c>
      <c r="G11" s="24"/>
      <c r="H11" s="24"/>
      <c r="I11" s="24"/>
      <c r="J11" s="24"/>
      <c r="K11" s="24"/>
      <c r="L11" s="24"/>
      <c r="M11" s="24"/>
      <c r="N11" s="2"/>
      <c r="O11" s="2"/>
      <c r="P11" s="10">
        <f>SUM(D11:O11)</f>
        <v>8</v>
      </c>
      <c r="Q11" s="10">
        <v>0</v>
      </c>
      <c r="R11" s="10">
        <f>COUNT(D11:O11)</f>
        <v>1</v>
      </c>
    </row>
  </sheetData>
  <sortState xmlns:xlrd2="http://schemas.microsoft.com/office/spreadsheetml/2017/richdata2" ref="A8:R11">
    <sortCondition descending="1" ref="P8:P11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DA34-9630-477C-B940-123CFC9DBF64}">
  <sheetPr>
    <pageSetUpPr fitToPage="1"/>
  </sheetPr>
  <dimension ref="A1:R84"/>
  <sheetViews>
    <sheetView showGridLines="0" topLeftCell="A63" workbookViewId="0">
      <selection activeCell="A84" sqref="A1:R84"/>
    </sheetView>
  </sheetViews>
  <sheetFormatPr defaultRowHeight="11.25" x14ac:dyDescent="0.2"/>
  <cols>
    <col min="1" max="1" width="20.140625" style="1" customWidth="1"/>
    <col min="2" max="2" width="9.140625" style="1"/>
    <col min="3" max="3" width="9.140625" style="28"/>
    <col min="4" max="16384" width="9.140625" style="1"/>
  </cols>
  <sheetData>
    <row r="1" spans="1:18" s="6" customFormat="1" ht="15" customHeight="1" x14ac:dyDescent="0.2">
      <c r="A1" s="113"/>
      <c r="B1" s="114"/>
      <c r="C1" s="139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21"/>
      <c r="B2" s="219"/>
      <c r="C2" s="222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16" t="s">
        <v>331</v>
      </c>
      <c r="B3" s="117" t="s">
        <v>330</v>
      </c>
      <c r="C3" s="140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1"/>
      <c r="Q3" s="295"/>
      <c r="R3" s="297"/>
    </row>
    <row r="4" spans="1:18" x14ac:dyDescent="0.2">
      <c r="A4" s="48" t="s">
        <v>303</v>
      </c>
      <c r="B4" s="2" t="s">
        <v>38</v>
      </c>
      <c r="C4" s="24" t="s">
        <v>475</v>
      </c>
      <c r="D4" s="24"/>
      <c r="E4" s="24"/>
      <c r="F4" s="24">
        <v>13</v>
      </c>
      <c r="G4" s="24"/>
      <c r="H4" s="24">
        <v>15</v>
      </c>
      <c r="I4" s="2">
        <v>15</v>
      </c>
      <c r="J4" s="2">
        <v>8</v>
      </c>
      <c r="K4" s="2">
        <v>15</v>
      </c>
      <c r="L4" s="2">
        <v>8</v>
      </c>
      <c r="M4" s="2">
        <v>13</v>
      </c>
      <c r="N4" s="2">
        <v>15</v>
      </c>
      <c r="O4" s="2">
        <v>9</v>
      </c>
      <c r="P4" s="10">
        <f t="shared" ref="P4:P35" si="0">SUM(D4:O4)</f>
        <v>111</v>
      </c>
      <c r="Q4" s="10">
        <f>+F4+H4+I4+K4+M4+N4+O4</f>
        <v>95</v>
      </c>
      <c r="R4" s="10">
        <f t="shared" ref="R4:R35" si="1">COUNT(D4:O4)</f>
        <v>9</v>
      </c>
    </row>
    <row r="5" spans="1:18" x14ac:dyDescent="0.2">
      <c r="A5" s="24" t="s">
        <v>151</v>
      </c>
      <c r="B5" s="2" t="s">
        <v>38</v>
      </c>
      <c r="C5" s="24" t="s">
        <v>407</v>
      </c>
      <c r="D5" s="24">
        <v>9</v>
      </c>
      <c r="E5" s="24"/>
      <c r="F5" s="24">
        <v>9</v>
      </c>
      <c r="G5" s="24">
        <v>7</v>
      </c>
      <c r="H5" s="24">
        <v>9</v>
      </c>
      <c r="I5" s="2">
        <v>2</v>
      </c>
      <c r="J5" s="2">
        <v>9</v>
      </c>
      <c r="K5" s="2">
        <v>6</v>
      </c>
      <c r="L5" s="2">
        <v>2</v>
      </c>
      <c r="M5" s="2">
        <v>9</v>
      </c>
      <c r="N5" s="2">
        <v>11</v>
      </c>
      <c r="O5" s="2">
        <v>2</v>
      </c>
      <c r="P5" s="10">
        <f t="shared" si="0"/>
        <v>75</v>
      </c>
      <c r="Q5" s="10">
        <f>+D5+F5+H5+J5+M5+N5+G5</f>
        <v>63</v>
      </c>
      <c r="R5" s="10">
        <f t="shared" si="1"/>
        <v>11</v>
      </c>
    </row>
    <row r="6" spans="1:18" x14ac:dyDescent="0.2">
      <c r="A6" s="24" t="s">
        <v>152</v>
      </c>
      <c r="B6" s="2" t="s">
        <v>38</v>
      </c>
      <c r="C6" s="24" t="s">
        <v>522</v>
      </c>
      <c r="D6" s="24">
        <v>8</v>
      </c>
      <c r="E6" s="24">
        <v>3</v>
      </c>
      <c r="F6" s="24"/>
      <c r="G6" s="24"/>
      <c r="H6" s="24"/>
      <c r="I6" s="2">
        <v>9</v>
      </c>
      <c r="J6" s="2">
        <v>15</v>
      </c>
      <c r="K6" s="2">
        <v>11</v>
      </c>
      <c r="L6" s="2"/>
      <c r="M6" s="2">
        <v>5</v>
      </c>
      <c r="N6" s="2">
        <v>8</v>
      </c>
      <c r="O6" s="2">
        <v>7</v>
      </c>
      <c r="P6" s="10">
        <f t="shared" si="0"/>
        <v>66</v>
      </c>
      <c r="Q6" s="10">
        <f>+D6+I6+J6+K6+M6+N6+O6</f>
        <v>63</v>
      </c>
      <c r="R6" s="10">
        <f t="shared" si="1"/>
        <v>8</v>
      </c>
    </row>
    <row r="7" spans="1:18" x14ac:dyDescent="0.2">
      <c r="A7" s="24" t="s">
        <v>161</v>
      </c>
      <c r="B7" s="2" t="s">
        <v>38</v>
      </c>
      <c r="C7" s="24" t="s">
        <v>408</v>
      </c>
      <c r="D7" s="24"/>
      <c r="E7" s="24"/>
      <c r="F7" s="24">
        <v>15</v>
      </c>
      <c r="G7" s="24">
        <v>5</v>
      </c>
      <c r="H7" s="24"/>
      <c r="I7" s="2">
        <v>3</v>
      </c>
      <c r="J7" s="2">
        <v>6</v>
      </c>
      <c r="K7" s="2">
        <v>9</v>
      </c>
      <c r="L7" s="2"/>
      <c r="M7" s="2"/>
      <c r="N7" s="2"/>
      <c r="O7" s="2">
        <v>11</v>
      </c>
      <c r="P7" s="10">
        <f t="shared" si="0"/>
        <v>49</v>
      </c>
      <c r="Q7" s="10">
        <f>+P7</f>
        <v>49</v>
      </c>
      <c r="R7" s="10">
        <f t="shared" si="1"/>
        <v>6</v>
      </c>
    </row>
    <row r="8" spans="1:18" x14ac:dyDescent="0.2">
      <c r="A8" s="24" t="s">
        <v>149</v>
      </c>
      <c r="B8" s="2" t="s">
        <v>38</v>
      </c>
      <c r="C8" s="24" t="s">
        <v>523</v>
      </c>
      <c r="D8" s="24">
        <v>13</v>
      </c>
      <c r="E8" s="24"/>
      <c r="F8" s="24"/>
      <c r="G8" s="24"/>
      <c r="H8" s="24"/>
      <c r="I8" s="2">
        <v>7</v>
      </c>
      <c r="J8" s="2"/>
      <c r="K8" s="2">
        <v>13</v>
      </c>
      <c r="L8" s="2"/>
      <c r="M8" s="2">
        <v>6</v>
      </c>
      <c r="N8" s="2"/>
      <c r="O8" s="2">
        <v>3</v>
      </c>
      <c r="P8" s="10">
        <f t="shared" si="0"/>
        <v>42</v>
      </c>
      <c r="Q8" s="10">
        <f>+P8</f>
        <v>42</v>
      </c>
      <c r="R8" s="10">
        <f t="shared" si="1"/>
        <v>5</v>
      </c>
    </row>
    <row r="9" spans="1:18" x14ac:dyDescent="0.2">
      <c r="A9" s="24" t="s">
        <v>156</v>
      </c>
      <c r="B9" s="2" t="s">
        <v>38</v>
      </c>
      <c r="C9" s="24" t="s">
        <v>458</v>
      </c>
      <c r="D9" s="24">
        <v>4</v>
      </c>
      <c r="E9" s="24"/>
      <c r="F9" s="24">
        <v>7</v>
      </c>
      <c r="G9" s="24"/>
      <c r="H9" s="24"/>
      <c r="I9" s="2"/>
      <c r="J9" s="2"/>
      <c r="K9" s="2"/>
      <c r="L9" s="2"/>
      <c r="M9" s="2"/>
      <c r="N9" s="2">
        <v>13</v>
      </c>
      <c r="O9" s="2">
        <v>15</v>
      </c>
      <c r="P9" s="10">
        <f t="shared" si="0"/>
        <v>39</v>
      </c>
      <c r="Q9" s="10">
        <v>0</v>
      </c>
      <c r="R9" s="10">
        <f t="shared" si="1"/>
        <v>4</v>
      </c>
    </row>
    <row r="10" spans="1:18" x14ac:dyDescent="0.2">
      <c r="A10" s="24" t="s">
        <v>448</v>
      </c>
      <c r="B10" s="2" t="s">
        <v>38</v>
      </c>
      <c r="C10" s="24" t="s">
        <v>526</v>
      </c>
      <c r="D10" s="24"/>
      <c r="E10" s="24"/>
      <c r="F10" s="24"/>
      <c r="G10" s="24"/>
      <c r="H10" s="24"/>
      <c r="I10" s="2">
        <v>13</v>
      </c>
      <c r="J10" s="2"/>
      <c r="K10" s="2"/>
      <c r="L10" s="2"/>
      <c r="M10" s="2">
        <v>15</v>
      </c>
      <c r="N10" s="2"/>
      <c r="O10" s="2">
        <v>6</v>
      </c>
      <c r="P10" s="10">
        <f t="shared" si="0"/>
        <v>34</v>
      </c>
      <c r="Q10" s="10">
        <v>0</v>
      </c>
      <c r="R10" s="10">
        <f t="shared" si="1"/>
        <v>3</v>
      </c>
    </row>
    <row r="11" spans="1:18" x14ac:dyDescent="0.2">
      <c r="A11" s="24" t="s">
        <v>432</v>
      </c>
      <c r="B11" s="2" t="s">
        <v>38</v>
      </c>
      <c r="C11" s="24" t="s">
        <v>524</v>
      </c>
      <c r="D11" s="24"/>
      <c r="E11" s="24"/>
      <c r="F11" s="24"/>
      <c r="G11" s="24"/>
      <c r="H11" s="24">
        <v>13</v>
      </c>
      <c r="I11" s="2">
        <v>4</v>
      </c>
      <c r="J11" s="2"/>
      <c r="K11" s="2">
        <v>8</v>
      </c>
      <c r="L11" s="2"/>
      <c r="M11" s="2"/>
      <c r="N11" s="2">
        <v>9</v>
      </c>
      <c r="O11" s="2"/>
      <c r="P11" s="10">
        <f t="shared" si="0"/>
        <v>34</v>
      </c>
      <c r="Q11" s="10">
        <v>0</v>
      </c>
      <c r="R11" s="10">
        <f t="shared" si="1"/>
        <v>4</v>
      </c>
    </row>
    <row r="12" spans="1:18" x14ac:dyDescent="0.2">
      <c r="A12" s="24" t="s">
        <v>434</v>
      </c>
      <c r="B12" s="2" t="s">
        <v>38</v>
      </c>
      <c r="C12" s="24" t="s">
        <v>482</v>
      </c>
      <c r="D12" s="24"/>
      <c r="E12" s="24"/>
      <c r="F12" s="24"/>
      <c r="G12" s="24"/>
      <c r="H12" s="24">
        <v>7</v>
      </c>
      <c r="I12" s="2">
        <v>8</v>
      </c>
      <c r="J12" s="2"/>
      <c r="K12" s="2">
        <v>5</v>
      </c>
      <c r="L12" s="2"/>
      <c r="M12" s="2">
        <v>11</v>
      </c>
      <c r="N12" s="2"/>
      <c r="O12" s="2"/>
      <c r="P12" s="10">
        <f t="shared" si="0"/>
        <v>31</v>
      </c>
      <c r="Q12" s="10">
        <v>0</v>
      </c>
      <c r="R12" s="10">
        <f t="shared" si="1"/>
        <v>4</v>
      </c>
    </row>
    <row r="13" spans="1:18" x14ac:dyDescent="0.2">
      <c r="A13" s="24" t="s">
        <v>148</v>
      </c>
      <c r="B13" s="2" t="s">
        <v>38</v>
      </c>
      <c r="C13" s="24" t="s">
        <v>458</v>
      </c>
      <c r="D13" s="24">
        <v>15</v>
      </c>
      <c r="E13" s="24"/>
      <c r="F13" s="24"/>
      <c r="G13" s="24"/>
      <c r="H13" s="24"/>
      <c r="I13" s="2"/>
      <c r="J13" s="2"/>
      <c r="K13" s="2"/>
      <c r="L13" s="2"/>
      <c r="M13" s="2"/>
      <c r="N13" s="2"/>
      <c r="O13" s="2">
        <v>13</v>
      </c>
      <c r="P13" s="10">
        <f t="shared" si="0"/>
        <v>28</v>
      </c>
      <c r="Q13" s="10">
        <v>0</v>
      </c>
      <c r="R13" s="10">
        <f t="shared" si="1"/>
        <v>2</v>
      </c>
    </row>
    <row r="14" spans="1:18" s="26" customFormat="1" x14ac:dyDescent="0.2">
      <c r="A14" s="17" t="s">
        <v>157</v>
      </c>
      <c r="B14" s="17" t="s">
        <v>38</v>
      </c>
      <c r="C14" s="24" t="s">
        <v>356</v>
      </c>
      <c r="D14" s="17">
        <v>3</v>
      </c>
      <c r="E14" s="17"/>
      <c r="F14" s="17">
        <v>6</v>
      </c>
      <c r="G14" s="17"/>
      <c r="H14" s="17"/>
      <c r="I14" s="17"/>
      <c r="J14" s="17"/>
      <c r="K14" s="17"/>
      <c r="L14" s="17"/>
      <c r="M14" s="17">
        <v>8</v>
      </c>
      <c r="N14" s="17"/>
      <c r="O14" s="17">
        <v>8</v>
      </c>
      <c r="P14" s="20">
        <f t="shared" si="0"/>
        <v>25</v>
      </c>
      <c r="Q14" s="10">
        <v>0</v>
      </c>
      <c r="R14" s="20">
        <f t="shared" si="1"/>
        <v>4</v>
      </c>
    </row>
    <row r="15" spans="1:18" x14ac:dyDescent="0.2">
      <c r="A15" s="33" t="s">
        <v>545</v>
      </c>
      <c r="B15" s="34" t="s">
        <v>38</v>
      </c>
      <c r="C15" s="33" t="s">
        <v>555</v>
      </c>
      <c r="D15" s="34"/>
      <c r="E15" s="34"/>
      <c r="F15" s="35"/>
      <c r="G15" s="34"/>
      <c r="H15" s="34"/>
      <c r="I15" s="34"/>
      <c r="J15" s="34"/>
      <c r="K15" s="34">
        <v>7</v>
      </c>
      <c r="L15" s="34"/>
      <c r="M15" s="34">
        <v>7</v>
      </c>
      <c r="N15" s="34">
        <v>7</v>
      </c>
      <c r="O15" s="34"/>
      <c r="P15" s="10">
        <f t="shared" si="0"/>
        <v>21</v>
      </c>
      <c r="Q15" s="10">
        <v>0</v>
      </c>
      <c r="R15" s="10">
        <f t="shared" si="1"/>
        <v>3</v>
      </c>
    </row>
    <row r="16" spans="1:18" x14ac:dyDescent="0.2">
      <c r="A16" s="24" t="s">
        <v>153</v>
      </c>
      <c r="B16" s="2" t="s">
        <v>38</v>
      </c>
      <c r="C16" s="24" t="s">
        <v>525</v>
      </c>
      <c r="D16" s="24">
        <v>7</v>
      </c>
      <c r="E16" s="4"/>
      <c r="F16" s="2"/>
      <c r="G16" s="2"/>
      <c r="H16" s="2">
        <v>8</v>
      </c>
      <c r="I16" s="2"/>
      <c r="J16" s="2"/>
      <c r="K16" s="2"/>
      <c r="L16" s="2"/>
      <c r="M16" s="2"/>
      <c r="N16" s="2"/>
      <c r="O16" s="2">
        <v>4</v>
      </c>
      <c r="P16" s="10">
        <f t="shared" si="0"/>
        <v>19</v>
      </c>
      <c r="Q16" s="10">
        <v>0</v>
      </c>
      <c r="R16" s="10">
        <f t="shared" si="1"/>
        <v>3</v>
      </c>
    </row>
    <row r="17" spans="1:18" x14ac:dyDescent="0.2">
      <c r="A17" s="17" t="s">
        <v>150</v>
      </c>
      <c r="B17" s="17" t="s">
        <v>38</v>
      </c>
      <c r="C17" s="24" t="s">
        <v>334</v>
      </c>
      <c r="D17" s="17">
        <v>11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0">
        <f t="shared" si="0"/>
        <v>11</v>
      </c>
      <c r="Q17" s="10">
        <v>0</v>
      </c>
      <c r="R17" s="20">
        <f t="shared" si="1"/>
        <v>1</v>
      </c>
    </row>
    <row r="18" spans="1:18" x14ac:dyDescent="0.2">
      <c r="A18" s="24" t="s">
        <v>154</v>
      </c>
      <c r="B18" s="2" t="s">
        <v>38</v>
      </c>
      <c r="C18" s="24" t="s">
        <v>527</v>
      </c>
      <c r="D18" s="24">
        <v>6</v>
      </c>
      <c r="E18" s="24"/>
      <c r="F18" s="24">
        <v>5</v>
      </c>
      <c r="G18" s="2"/>
      <c r="H18" s="2"/>
      <c r="I18" s="2"/>
      <c r="J18" s="2"/>
      <c r="K18" s="2"/>
      <c r="L18" s="2"/>
      <c r="M18" s="2"/>
      <c r="N18" s="2"/>
      <c r="O18" s="2"/>
      <c r="P18" s="10">
        <f t="shared" si="0"/>
        <v>11</v>
      </c>
      <c r="Q18" s="10">
        <v>0</v>
      </c>
      <c r="R18" s="10">
        <f t="shared" si="1"/>
        <v>2</v>
      </c>
    </row>
    <row r="19" spans="1:18" s="26" customFormat="1" x14ac:dyDescent="0.2">
      <c r="A19" s="24" t="s">
        <v>160</v>
      </c>
      <c r="B19" s="2" t="s">
        <v>38</v>
      </c>
      <c r="C19" s="24" t="s">
        <v>527</v>
      </c>
      <c r="D19" s="24"/>
      <c r="E19" s="24"/>
      <c r="F19" s="24">
        <v>11</v>
      </c>
      <c r="G19" s="2"/>
      <c r="H19" s="2"/>
      <c r="I19" s="2"/>
      <c r="J19" s="2"/>
      <c r="K19" s="2"/>
      <c r="L19" s="2"/>
      <c r="M19" s="2"/>
      <c r="N19" s="2"/>
      <c r="O19" s="2"/>
      <c r="P19" s="10">
        <f t="shared" si="0"/>
        <v>11</v>
      </c>
      <c r="Q19" s="10">
        <v>0</v>
      </c>
      <c r="R19" s="10">
        <f t="shared" si="1"/>
        <v>1</v>
      </c>
    </row>
    <row r="20" spans="1:18" x14ac:dyDescent="0.2">
      <c r="A20" s="24" t="s">
        <v>433</v>
      </c>
      <c r="B20" s="2" t="s">
        <v>38</v>
      </c>
      <c r="C20" s="24" t="s">
        <v>324</v>
      </c>
      <c r="D20" s="2"/>
      <c r="E20" s="2"/>
      <c r="F20" s="4"/>
      <c r="G20" s="2"/>
      <c r="H20" s="2">
        <v>11</v>
      </c>
      <c r="I20" s="2"/>
      <c r="J20" s="2"/>
      <c r="K20" s="2"/>
      <c r="L20" s="2"/>
      <c r="M20" s="2"/>
      <c r="N20" s="2"/>
      <c r="O20" s="2"/>
      <c r="P20" s="10">
        <f t="shared" si="0"/>
        <v>11</v>
      </c>
      <c r="Q20" s="10">
        <v>0</v>
      </c>
      <c r="R20" s="10">
        <f t="shared" si="1"/>
        <v>1</v>
      </c>
    </row>
    <row r="21" spans="1:18" s="26" customFormat="1" x14ac:dyDescent="0.2">
      <c r="A21" s="17" t="s">
        <v>449</v>
      </c>
      <c r="B21" s="17" t="s">
        <v>38</v>
      </c>
      <c r="C21" s="24" t="s">
        <v>332</v>
      </c>
      <c r="D21" s="17"/>
      <c r="E21" s="17"/>
      <c r="F21" s="17"/>
      <c r="G21" s="17"/>
      <c r="H21" s="17"/>
      <c r="I21" s="17">
        <v>11</v>
      </c>
      <c r="J21" s="17"/>
      <c r="K21" s="17"/>
      <c r="L21" s="17"/>
      <c r="M21" s="17"/>
      <c r="N21" s="17"/>
      <c r="O21" s="17"/>
      <c r="P21" s="20">
        <f t="shared" si="0"/>
        <v>11</v>
      </c>
      <c r="Q21" s="10">
        <v>0</v>
      </c>
      <c r="R21" s="20">
        <f t="shared" si="1"/>
        <v>1</v>
      </c>
    </row>
    <row r="22" spans="1:18" s="26" customFormat="1" x14ac:dyDescent="0.2">
      <c r="A22" s="24" t="s">
        <v>158</v>
      </c>
      <c r="B22" s="2" t="s">
        <v>38</v>
      </c>
      <c r="C22" s="24" t="s">
        <v>528</v>
      </c>
      <c r="D22" s="24">
        <v>2</v>
      </c>
      <c r="E22" s="24"/>
      <c r="F22" s="24">
        <v>8</v>
      </c>
      <c r="G22" s="2"/>
      <c r="H22" s="2"/>
      <c r="I22" s="2"/>
      <c r="J22" s="2"/>
      <c r="K22" s="2"/>
      <c r="L22" s="2"/>
      <c r="M22" s="2"/>
      <c r="N22" s="2"/>
      <c r="O22" s="2"/>
      <c r="P22" s="10">
        <f t="shared" si="0"/>
        <v>10</v>
      </c>
      <c r="Q22" s="10">
        <v>0</v>
      </c>
      <c r="R22" s="10">
        <f t="shared" si="1"/>
        <v>2</v>
      </c>
    </row>
    <row r="23" spans="1:18" s="26" customFormat="1" x14ac:dyDescent="0.2">
      <c r="A23" s="17" t="s">
        <v>450</v>
      </c>
      <c r="B23" s="17" t="s">
        <v>38</v>
      </c>
      <c r="C23" s="24" t="s">
        <v>332</v>
      </c>
      <c r="D23" s="17"/>
      <c r="E23" s="17"/>
      <c r="F23" s="17"/>
      <c r="G23" s="17"/>
      <c r="H23" s="17"/>
      <c r="I23" s="17">
        <v>6</v>
      </c>
      <c r="J23" s="17"/>
      <c r="K23" s="17"/>
      <c r="L23" s="17"/>
      <c r="M23" s="17"/>
      <c r="N23" s="17"/>
      <c r="O23" s="17"/>
      <c r="P23" s="20">
        <f t="shared" si="0"/>
        <v>6</v>
      </c>
      <c r="Q23" s="10">
        <v>0</v>
      </c>
      <c r="R23" s="20">
        <f t="shared" si="1"/>
        <v>1</v>
      </c>
    </row>
    <row r="24" spans="1:18" s="26" customFormat="1" x14ac:dyDescent="0.2">
      <c r="A24" s="17" t="s">
        <v>155</v>
      </c>
      <c r="B24" s="17" t="s">
        <v>38</v>
      </c>
      <c r="C24" s="24" t="s">
        <v>333</v>
      </c>
      <c r="D24" s="17">
        <v>5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20">
        <f t="shared" si="0"/>
        <v>5</v>
      </c>
      <c r="Q24" s="10">
        <v>0</v>
      </c>
      <c r="R24" s="20">
        <f t="shared" si="1"/>
        <v>1</v>
      </c>
    </row>
    <row r="25" spans="1:18" x14ac:dyDescent="0.2">
      <c r="A25" s="17" t="s">
        <v>451</v>
      </c>
      <c r="B25" s="17" t="s">
        <v>38</v>
      </c>
      <c r="C25" s="24" t="s">
        <v>332</v>
      </c>
      <c r="D25" s="17"/>
      <c r="E25" s="17"/>
      <c r="F25" s="17"/>
      <c r="G25" s="17"/>
      <c r="H25" s="17"/>
      <c r="I25" s="17">
        <v>5</v>
      </c>
      <c r="J25" s="17"/>
      <c r="K25" s="17"/>
      <c r="L25" s="17"/>
      <c r="M25" s="17"/>
      <c r="N25" s="17"/>
      <c r="O25" s="17"/>
      <c r="P25" s="20">
        <f t="shared" si="0"/>
        <v>5</v>
      </c>
      <c r="Q25" s="10">
        <v>0</v>
      </c>
      <c r="R25" s="20">
        <f t="shared" si="1"/>
        <v>1</v>
      </c>
    </row>
    <row r="26" spans="1:18" s="26" customFormat="1" x14ac:dyDescent="0.2">
      <c r="A26" s="2" t="s">
        <v>633</v>
      </c>
      <c r="B26" s="2" t="s">
        <v>38</v>
      </c>
      <c r="C26" s="24" t="s">
        <v>416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>
        <v>5</v>
      </c>
      <c r="P26" s="10">
        <f t="shared" si="0"/>
        <v>5</v>
      </c>
      <c r="Q26" s="10">
        <v>0</v>
      </c>
      <c r="R26" s="10">
        <f t="shared" si="1"/>
        <v>1</v>
      </c>
    </row>
    <row r="27" spans="1:18" s="26" customFormat="1" x14ac:dyDescent="0.2">
      <c r="A27" s="17" t="s">
        <v>305</v>
      </c>
      <c r="B27" s="17" t="s">
        <v>38</v>
      </c>
      <c r="C27" s="24" t="s">
        <v>356</v>
      </c>
      <c r="D27" s="17"/>
      <c r="E27" s="17"/>
      <c r="F27" s="17"/>
      <c r="G27" s="17"/>
      <c r="H27" s="17"/>
      <c r="I27" s="17"/>
      <c r="J27" s="17"/>
      <c r="K27" s="17"/>
      <c r="L27" s="17"/>
      <c r="M27" s="17">
        <v>4</v>
      </c>
      <c r="N27" s="17"/>
      <c r="O27" s="17"/>
      <c r="P27" s="20">
        <f t="shared" si="0"/>
        <v>4</v>
      </c>
      <c r="Q27" s="10">
        <v>0</v>
      </c>
      <c r="R27" s="20">
        <f t="shared" si="1"/>
        <v>1</v>
      </c>
    </row>
    <row r="28" spans="1:18" x14ac:dyDescent="0.2">
      <c r="A28" s="33" t="s">
        <v>577</v>
      </c>
      <c r="B28" s="34" t="s">
        <v>38</v>
      </c>
      <c r="C28" s="33" t="s">
        <v>582</v>
      </c>
      <c r="D28" s="34"/>
      <c r="E28" s="34"/>
      <c r="F28" s="35"/>
      <c r="G28" s="34"/>
      <c r="H28" s="34"/>
      <c r="I28" s="34"/>
      <c r="J28" s="34"/>
      <c r="K28" s="34"/>
      <c r="L28" s="34"/>
      <c r="M28" s="34">
        <v>3</v>
      </c>
      <c r="N28" s="34"/>
      <c r="O28" s="34"/>
      <c r="P28" s="10">
        <f t="shared" si="0"/>
        <v>3</v>
      </c>
      <c r="Q28" s="10">
        <v>0</v>
      </c>
      <c r="R28" s="10">
        <f t="shared" si="1"/>
        <v>1</v>
      </c>
    </row>
    <row r="29" spans="1:18" s="26" customFormat="1" x14ac:dyDescent="0.2">
      <c r="A29" s="24" t="s">
        <v>256</v>
      </c>
      <c r="B29" s="2" t="s">
        <v>38</v>
      </c>
      <c r="C29" s="24" t="s">
        <v>530</v>
      </c>
      <c r="D29" s="2"/>
      <c r="E29" s="24">
        <v>2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10">
        <f t="shared" si="0"/>
        <v>2</v>
      </c>
      <c r="Q29" s="10">
        <v>0</v>
      </c>
      <c r="R29" s="10">
        <f t="shared" si="1"/>
        <v>1</v>
      </c>
    </row>
    <row r="30" spans="1:18" s="25" customFormat="1" x14ac:dyDescent="0.2">
      <c r="A30" s="17" t="s">
        <v>159</v>
      </c>
      <c r="B30" s="17" t="s">
        <v>38</v>
      </c>
      <c r="C30" s="24" t="s">
        <v>356</v>
      </c>
      <c r="D30" s="17">
        <v>1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20">
        <f t="shared" si="0"/>
        <v>1</v>
      </c>
      <c r="Q30" s="10">
        <v>0</v>
      </c>
      <c r="R30" s="20">
        <f t="shared" si="1"/>
        <v>1</v>
      </c>
    </row>
    <row r="31" spans="1:18" s="25" customFormat="1" x14ac:dyDescent="0.2">
      <c r="A31" s="2" t="s">
        <v>634</v>
      </c>
      <c r="B31" s="2" t="s">
        <v>38</v>
      </c>
      <c r="C31" s="24" t="s">
        <v>343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>
        <v>1</v>
      </c>
      <c r="P31" s="10">
        <f t="shared" si="0"/>
        <v>1</v>
      </c>
      <c r="Q31" s="10">
        <v>0</v>
      </c>
      <c r="R31" s="10">
        <f t="shared" si="1"/>
        <v>1</v>
      </c>
    </row>
    <row r="32" spans="1:18" customFormat="1" ht="15" x14ac:dyDescent="0.25">
      <c r="A32" s="17" t="s">
        <v>162</v>
      </c>
      <c r="B32" s="17" t="s">
        <v>38</v>
      </c>
      <c r="C32" s="24" t="s">
        <v>333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20">
        <f t="shared" si="0"/>
        <v>0</v>
      </c>
      <c r="Q32" s="10">
        <v>0</v>
      </c>
      <c r="R32" s="20">
        <f t="shared" si="1"/>
        <v>0</v>
      </c>
    </row>
    <row r="33" spans="1:18" customFormat="1" ht="15" x14ac:dyDescent="0.25">
      <c r="A33" s="24" t="s">
        <v>304</v>
      </c>
      <c r="B33" s="2" t="s">
        <v>38</v>
      </c>
      <c r="C33" s="24" t="s">
        <v>529</v>
      </c>
      <c r="D33" s="2"/>
      <c r="E33" s="2"/>
      <c r="F33" s="4"/>
      <c r="G33" s="2"/>
      <c r="H33" s="2"/>
      <c r="I33" s="2"/>
      <c r="J33" s="2"/>
      <c r="K33" s="2"/>
      <c r="L33" s="2"/>
      <c r="M33" s="2"/>
      <c r="N33" s="2"/>
      <c r="O33" s="2"/>
      <c r="P33" s="10">
        <f t="shared" si="0"/>
        <v>0</v>
      </c>
      <c r="Q33" s="10">
        <v>0</v>
      </c>
      <c r="R33" s="10">
        <f t="shared" si="1"/>
        <v>0</v>
      </c>
    </row>
    <row r="34" spans="1:18" customFormat="1" ht="15" x14ac:dyDescent="0.25">
      <c r="A34" s="2" t="s">
        <v>635</v>
      </c>
      <c r="B34" s="2" t="s">
        <v>38</v>
      </c>
      <c r="C34" s="24" t="s">
        <v>637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10">
        <f t="shared" si="0"/>
        <v>0</v>
      </c>
      <c r="Q34" s="10">
        <v>0</v>
      </c>
      <c r="R34" s="10">
        <f t="shared" si="1"/>
        <v>0</v>
      </c>
    </row>
    <row r="35" spans="1:18" customFormat="1" ht="15" x14ac:dyDescent="0.25">
      <c r="A35" s="2" t="s">
        <v>636</v>
      </c>
      <c r="B35" s="2" t="s">
        <v>38</v>
      </c>
      <c r="C35" s="24" t="s">
        <v>343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10">
        <f t="shared" si="0"/>
        <v>0</v>
      </c>
      <c r="Q35" s="10">
        <v>0</v>
      </c>
      <c r="R35" s="10">
        <f t="shared" si="1"/>
        <v>0</v>
      </c>
    </row>
    <row r="36" spans="1:18" customFormat="1" ht="15" x14ac:dyDescent="0.25">
      <c r="A36" s="110"/>
      <c r="B36" s="111"/>
      <c r="C36" s="122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2"/>
    </row>
    <row r="37" spans="1:18" x14ac:dyDescent="0.2">
      <c r="A37" s="48" t="s">
        <v>168</v>
      </c>
      <c r="B37" s="2" t="s">
        <v>40</v>
      </c>
      <c r="C37" s="24" t="s">
        <v>404</v>
      </c>
      <c r="D37" s="24">
        <v>7</v>
      </c>
      <c r="E37" s="24">
        <v>11</v>
      </c>
      <c r="F37" s="24"/>
      <c r="G37" s="24">
        <v>15</v>
      </c>
      <c r="H37" s="2">
        <v>15</v>
      </c>
      <c r="I37" s="2">
        <v>11</v>
      </c>
      <c r="J37" s="2">
        <v>1</v>
      </c>
      <c r="K37" s="2">
        <v>13</v>
      </c>
      <c r="L37" s="2"/>
      <c r="M37" s="2">
        <v>9</v>
      </c>
      <c r="N37" s="2">
        <v>11</v>
      </c>
      <c r="O37" s="2">
        <v>7</v>
      </c>
      <c r="P37" s="10">
        <f t="shared" ref="P37:P84" si="2">SUM(D37:O37)</f>
        <v>100</v>
      </c>
      <c r="Q37" s="10">
        <f>+E37+G37+H37+I37+K37+M37+N37</f>
        <v>85</v>
      </c>
      <c r="R37" s="10">
        <f t="shared" ref="R37:R84" si="3">COUNT(D37:O37)</f>
        <v>10</v>
      </c>
    </row>
    <row r="38" spans="1:18" x14ac:dyDescent="0.2">
      <c r="A38" s="24" t="s">
        <v>164</v>
      </c>
      <c r="B38" s="2" t="s">
        <v>40</v>
      </c>
      <c r="C38" s="24" t="s">
        <v>405</v>
      </c>
      <c r="D38" s="24">
        <v>13</v>
      </c>
      <c r="E38" s="24"/>
      <c r="F38" s="24">
        <v>4</v>
      </c>
      <c r="G38" s="24">
        <v>11</v>
      </c>
      <c r="H38" s="2">
        <v>13</v>
      </c>
      <c r="I38" s="2">
        <v>8</v>
      </c>
      <c r="J38" s="2">
        <v>7</v>
      </c>
      <c r="K38" s="2">
        <v>8</v>
      </c>
      <c r="L38" s="2">
        <v>5</v>
      </c>
      <c r="M38" s="2">
        <v>13</v>
      </c>
      <c r="N38" s="2">
        <v>3</v>
      </c>
      <c r="O38" s="2">
        <v>15</v>
      </c>
      <c r="P38" s="10">
        <f t="shared" si="2"/>
        <v>100</v>
      </c>
      <c r="Q38" s="10">
        <f>+O38+M38+H38+D38+G38++I38+K38</f>
        <v>81</v>
      </c>
      <c r="R38" s="10">
        <f t="shared" si="3"/>
        <v>11</v>
      </c>
    </row>
    <row r="39" spans="1:18" x14ac:dyDescent="0.2">
      <c r="A39" s="24" t="s">
        <v>170</v>
      </c>
      <c r="B39" s="2" t="s">
        <v>40</v>
      </c>
      <c r="C39" s="24" t="s">
        <v>349</v>
      </c>
      <c r="D39" s="24">
        <v>5</v>
      </c>
      <c r="E39" s="24">
        <v>13</v>
      </c>
      <c r="F39" s="24">
        <v>11</v>
      </c>
      <c r="G39" s="24"/>
      <c r="H39" s="2"/>
      <c r="I39" s="2"/>
      <c r="J39" s="2">
        <v>4</v>
      </c>
      <c r="K39" s="2"/>
      <c r="L39" s="2">
        <v>13</v>
      </c>
      <c r="M39" s="2">
        <v>6</v>
      </c>
      <c r="N39" s="2">
        <v>15</v>
      </c>
      <c r="O39" s="2">
        <v>11</v>
      </c>
      <c r="P39" s="10">
        <f t="shared" si="2"/>
        <v>78</v>
      </c>
      <c r="Q39" s="10">
        <f>+E39+F39+D39+L39+M39+N39+O39</f>
        <v>74</v>
      </c>
      <c r="R39" s="10">
        <f t="shared" si="3"/>
        <v>8</v>
      </c>
    </row>
    <row r="40" spans="1:18" x14ac:dyDescent="0.2">
      <c r="A40" s="24" t="s">
        <v>180</v>
      </c>
      <c r="B40" s="2" t="s">
        <v>40</v>
      </c>
      <c r="C40" s="24" t="s">
        <v>406</v>
      </c>
      <c r="D40" s="24"/>
      <c r="E40" s="24">
        <v>9</v>
      </c>
      <c r="F40" s="24"/>
      <c r="G40" s="24">
        <v>9</v>
      </c>
      <c r="H40" s="2">
        <v>2</v>
      </c>
      <c r="I40" s="2"/>
      <c r="J40" s="2">
        <v>11</v>
      </c>
      <c r="K40" s="2">
        <v>9</v>
      </c>
      <c r="L40" s="2"/>
      <c r="M40" s="2">
        <v>5</v>
      </c>
      <c r="N40" s="2">
        <v>7</v>
      </c>
      <c r="O40" s="2"/>
      <c r="P40" s="10">
        <f t="shared" si="2"/>
        <v>52</v>
      </c>
      <c r="Q40" s="10">
        <f>+P40</f>
        <v>52</v>
      </c>
      <c r="R40" s="10">
        <f t="shared" si="3"/>
        <v>7</v>
      </c>
    </row>
    <row r="41" spans="1:18" x14ac:dyDescent="0.2">
      <c r="A41" s="24" t="s">
        <v>171</v>
      </c>
      <c r="B41" s="2" t="s">
        <v>40</v>
      </c>
      <c r="C41" s="24" t="s">
        <v>406</v>
      </c>
      <c r="D41" s="24">
        <v>4</v>
      </c>
      <c r="E41" s="24"/>
      <c r="F41" s="24">
        <v>8</v>
      </c>
      <c r="G41" s="24">
        <v>8</v>
      </c>
      <c r="H41" s="2">
        <v>8</v>
      </c>
      <c r="I41" s="2"/>
      <c r="J41" s="2"/>
      <c r="K41" s="2">
        <v>11</v>
      </c>
      <c r="L41" s="2"/>
      <c r="M41" s="2">
        <v>7</v>
      </c>
      <c r="N41" s="2">
        <v>1</v>
      </c>
      <c r="O41" s="2"/>
      <c r="P41" s="10">
        <f t="shared" si="2"/>
        <v>47</v>
      </c>
      <c r="Q41" s="10">
        <f>+P41</f>
        <v>47</v>
      </c>
      <c r="R41" s="10">
        <f t="shared" si="3"/>
        <v>7</v>
      </c>
    </row>
    <row r="42" spans="1:18" x14ac:dyDescent="0.2">
      <c r="A42" s="24" t="s">
        <v>181</v>
      </c>
      <c r="B42" s="2" t="s">
        <v>40</v>
      </c>
      <c r="C42" s="24" t="s">
        <v>407</v>
      </c>
      <c r="D42" s="24"/>
      <c r="E42" s="24"/>
      <c r="F42" s="24">
        <v>5</v>
      </c>
      <c r="G42" s="24">
        <v>6</v>
      </c>
      <c r="H42" s="2">
        <v>1</v>
      </c>
      <c r="I42" s="2">
        <v>15</v>
      </c>
      <c r="J42" s="2">
        <v>3</v>
      </c>
      <c r="K42" s="2">
        <v>1</v>
      </c>
      <c r="L42" s="2">
        <v>4</v>
      </c>
      <c r="M42" s="2">
        <v>2</v>
      </c>
      <c r="N42" s="2"/>
      <c r="O42" s="2">
        <v>8</v>
      </c>
      <c r="P42" s="10">
        <f t="shared" si="2"/>
        <v>45</v>
      </c>
      <c r="Q42" s="10">
        <f>+I42+G42+F42+J42+L42+M42+O42</f>
        <v>43</v>
      </c>
      <c r="R42" s="10">
        <f t="shared" si="3"/>
        <v>9</v>
      </c>
    </row>
    <row r="43" spans="1:18" x14ac:dyDescent="0.2">
      <c r="A43" s="24" t="s">
        <v>172</v>
      </c>
      <c r="B43" s="2" t="s">
        <v>40</v>
      </c>
      <c r="C43" s="24" t="s">
        <v>534</v>
      </c>
      <c r="D43" s="24">
        <v>2</v>
      </c>
      <c r="E43" s="24"/>
      <c r="F43" s="24"/>
      <c r="G43" s="24"/>
      <c r="H43" s="2"/>
      <c r="I43" s="2"/>
      <c r="J43" s="2"/>
      <c r="K43" s="2"/>
      <c r="L43" s="2">
        <v>15</v>
      </c>
      <c r="M43" s="2">
        <v>8</v>
      </c>
      <c r="N43" s="2">
        <v>8</v>
      </c>
      <c r="O43" s="2">
        <v>4</v>
      </c>
      <c r="P43" s="10">
        <f t="shared" si="2"/>
        <v>37</v>
      </c>
      <c r="Q43" s="10">
        <f t="shared" ref="Q43:Q49" si="4">+P43</f>
        <v>37</v>
      </c>
      <c r="R43" s="10">
        <f t="shared" si="3"/>
        <v>5</v>
      </c>
    </row>
    <row r="44" spans="1:18" x14ac:dyDescent="0.2">
      <c r="A44" s="24" t="s">
        <v>185</v>
      </c>
      <c r="B44" s="2" t="s">
        <v>40</v>
      </c>
      <c r="C44" s="24" t="s">
        <v>404</v>
      </c>
      <c r="D44" s="24"/>
      <c r="E44" s="24">
        <v>8</v>
      </c>
      <c r="F44" s="24">
        <v>3</v>
      </c>
      <c r="G44" s="24">
        <v>13</v>
      </c>
      <c r="H44" s="2"/>
      <c r="I44" s="2">
        <v>9</v>
      </c>
      <c r="J44" s="2"/>
      <c r="K44" s="2">
        <v>2</v>
      </c>
      <c r="L44" s="2"/>
      <c r="M44" s="2"/>
      <c r="N44" s="2"/>
      <c r="O44" s="2"/>
      <c r="P44" s="10">
        <f t="shared" si="2"/>
        <v>35</v>
      </c>
      <c r="Q44" s="10">
        <f t="shared" si="4"/>
        <v>35</v>
      </c>
      <c r="R44" s="10">
        <f t="shared" si="3"/>
        <v>5</v>
      </c>
    </row>
    <row r="45" spans="1:18" x14ac:dyDescent="0.2">
      <c r="A45" s="24" t="s">
        <v>167</v>
      </c>
      <c r="B45" s="2" t="s">
        <v>40</v>
      </c>
      <c r="C45" s="24" t="s">
        <v>405</v>
      </c>
      <c r="D45" s="24">
        <v>8</v>
      </c>
      <c r="E45" s="24"/>
      <c r="F45" s="24">
        <v>7</v>
      </c>
      <c r="G45" s="24"/>
      <c r="H45" s="2"/>
      <c r="I45" s="2">
        <v>1</v>
      </c>
      <c r="J45" s="2">
        <v>5</v>
      </c>
      <c r="K45" s="2">
        <v>3</v>
      </c>
      <c r="L45" s="2">
        <v>6</v>
      </c>
      <c r="M45" s="2">
        <v>4</v>
      </c>
      <c r="N45" s="2"/>
      <c r="O45" s="2"/>
      <c r="P45" s="10">
        <f t="shared" si="2"/>
        <v>34</v>
      </c>
      <c r="Q45" s="10">
        <f t="shared" si="4"/>
        <v>34</v>
      </c>
      <c r="R45" s="10">
        <f t="shared" si="3"/>
        <v>7</v>
      </c>
    </row>
    <row r="46" spans="1:18" x14ac:dyDescent="0.2">
      <c r="A46" s="24" t="s">
        <v>428</v>
      </c>
      <c r="B46" s="2" t="s">
        <v>40</v>
      </c>
      <c r="C46" s="24" t="s">
        <v>476</v>
      </c>
      <c r="D46" s="24"/>
      <c r="E46" s="24"/>
      <c r="F46" s="24"/>
      <c r="G46" s="24"/>
      <c r="H46" s="2">
        <v>4</v>
      </c>
      <c r="I46" s="2"/>
      <c r="J46" s="2"/>
      <c r="K46" s="2">
        <v>4</v>
      </c>
      <c r="L46" s="2">
        <v>9</v>
      </c>
      <c r="M46" s="2"/>
      <c r="N46" s="2">
        <v>9</v>
      </c>
      <c r="O46" s="2">
        <v>6</v>
      </c>
      <c r="P46" s="10">
        <f t="shared" si="2"/>
        <v>32</v>
      </c>
      <c r="Q46" s="10">
        <f t="shared" si="4"/>
        <v>32</v>
      </c>
      <c r="R46" s="10">
        <f t="shared" si="3"/>
        <v>5</v>
      </c>
    </row>
    <row r="47" spans="1:18" x14ac:dyDescent="0.2">
      <c r="A47" s="24" t="s">
        <v>257</v>
      </c>
      <c r="B47" s="2" t="s">
        <v>40</v>
      </c>
      <c r="C47" s="24" t="s">
        <v>532</v>
      </c>
      <c r="D47" s="24"/>
      <c r="E47" s="24">
        <v>1</v>
      </c>
      <c r="F47" s="24">
        <v>9</v>
      </c>
      <c r="G47" s="24"/>
      <c r="H47" s="2"/>
      <c r="I47" s="2">
        <v>2</v>
      </c>
      <c r="J47" s="2"/>
      <c r="K47" s="2">
        <v>7</v>
      </c>
      <c r="L47" s="2"/>
      <c r="M47" s="2">
        <v>11</v>
      </c>
      <c r="N47" s="2"/>
      <c r="O47" s="2"/>
      <c r="P47" s="10">
        <f t="shared" si="2"/>
        <v>30</v>
      </c>
      <c r="Q47" s="10">
        <f t="shared" si="4"/>
        <v>30</v>
      </c>
      <c r="R47" s="10">
        <f t="shared" si="3"/>
        <v>5</v>
      </c>
    </row>
    <row r="48" spans="1:18" x14ac:dyDescent="0.2">
      <c r="A48" s="24" t="s">
        <v>169</v>
      </c>
      <c r="B48" s="2" t="s">
        <v>40</v>
      </c>
      <c r="C48" s="24" t="s">
        <v>534</v>
      </c>
      <c r="D48" s="24">
        <v>6</v>
      </c>
      <c r="E48" s="24"/>
      <c r="F48" s="24"/>
      <c r="G48" s="24"/>
      <c r="H48" s="2"/>
      <c r="I48" s="2"/>
      <c r="J48" s="2"/>
      <c r="K48" s="2"/>
      <c r="L48" s="2">
        <v>7</v>
      </c>
      <c r="M48" s="2">
        <v>3</v>
      </c>
      <c r="N48" s="2">
        <v>6</v>
      </c>
      <c r="O48" s="2">
        <v>3</v>
      </c>
      <c r="P48" s="10">
        <f t="shared" si="2"/>
        <v>25</v>
      </c>
      <c r="Q48" s="10">
        <f t="shared" si="4"/>
        <v>25</v>
      </c>
      <c r="R48" s="10">
        <f t="shared" si="3"/>
        <v>5</v>
      </c>
    </row>
    <row r="49" spans="1:18" x14ac:dyDescent="0.2">
      <c r="A49" s="24" t="s">
        <v>176</v>
      </c>
      <c r="B49" s="2" t="s">
        <v>40</v>
      </c>
      <c r="C49" s="24" t="s">
        <v>409</v>
      </c>
      <c r="D49" s="24"/>
      <c r="E49" s="24">
        <v>7</v>
      </c>
      <c r="F49" s="24">
        <v>1</v>
      </c>
      <c r="G49" s="24">
        <v>4</v>
      </c>
      <c r="H49" s="2">
        <v>6</v>
      </c>
      <c r="I49" s="2">
        <v>3</v>
      </c>
      <c r="J49" s="2"/>
      <c r="K49" s="2"/>
      <c r="L49" s="2"/>
      <c r="M49" s="2"/>
      <c r="N49" s="2"/>
      <c r="O49" s="2">
        <v>1</v>
      </c>
      <c r="P49" s="10">
        <f t="shared" si="2"/>
        <v>22</v>
      </c>
      <c r="Q49" s="10">
        <f t="shared" si="4"/>
        <v>22</v>
      </c>
      <c r="R49" s="10">
        <f t="shared" si="3"/>
        <v>6</v>
      </c>
    </row>
    <row r="50" spans="1:18" s="26" customFormat="1" x14ac:dyDescent="0.2">
      <c r="A50" s="24" t="s">
        <v>254</v>
      </c>
      <c r="B50" s="2" t="s">
        <v>40</v>
      </c>
      <c r="C50" s="24" t="s">
        <v>477</v>
      </c>
      <c r="D50" s="24"/>
      <c r="E50" s="24">
        <v>15</v>
      </c>
      <c r="F50" s="24">
        <v>6</v>
      </c>
      <c r="G50" s="24"/>
      <c r="H50" s="2"/>
      <c r="I50" s="2"/>
      <c r="J50" s="2"/>
      <c r="K50" s="2"/>
      <c r="L50" s="2"/>
      <c r="M50" s="2">
        <v>15</v>
      </c>
      <c r="N50" s="2"/>
      <c r="O50" s="2">
        <v>13</v>
      </c>
      <c r="P50" s="10">
        <f t="shared" si="2"/>
        <v>49</v>
      </c>
      <c r="Q50" s="10">
        <v>0</v>
      </c>
      <c r="R50" s="10">
        <f t="shared" si="3"/>
        <v>4</v>
      </c>
    </row>
    <row r="51" spans="1:18" s="26" customFormat="1" x14ac:dyDescent="0.2">
      <c r="A51" s="24" t="s">
        <v>177</v>
      </c>
      <c r="B51" s="2" t="s">
        <v>40</v>
      </c>
      <c r="C51" s="24" t="s">
        <v>440</v>
      </c>
      <c r="D51" s="24"/>
      <c r="E51" s="24">
        <v>6</v>
      </c>
      <c r="F51" s="24"/>
      <c r="G51" s="24"/>
      <c r="H51" s="2"/>
      <c r="I51" s="2"/>
      <c r="J51" s="2">
        <v>13</v>
      </c>
      <c r="K51" s="2">
        <v>15</v>
      </c>
      <c r="L51" s="2"/>
      <c r="M51" s="2"/>
      <c r="N51" s="2">
        <v>13</v>
      </c>
      <c r="O51" s="2"/>
      <c r="P51" s="10">
        <f t="shared" si="2"/>
        <v>47</v>
      </c>
      <c r="Q51" s="10">
        <v>0</v>
      </c>
      <c r="R51" s="10">
        <f t="shared" si="3"/>
        <v>4</v>
      </c>
    </row>
    <row r="52" spans="1:18" s="26" customFormat="1" x14ac:dyDescent="0.2">
      <c r="A52" s="24" t="s">
        <v>166</v>
      </c>
      <c r="B52" s="2" t="s">
        <v>40</v>
      </c>
      <c r="C52" s="24" t="s">
        <v>531</v>
      </c>
      <c r="D52" s="24">
        <v>9</v>
      </c>
      <c r="E52" s="24">
        <v>4</v>
      </c>
      <c r="F52" s="24">
        <v>13</v>
      </c>
      <c r="G52" s="24"/>
      <c r="H52" s="2">
        <v>7</v>
      </c>
      <c r="I52" s="2"/>
      <c r="J52" s="2"/>
      <c r="K52" s="2"/>
      <c r="L52" s="2"/>
      <c r="M52" s="2"/>
      <c r="N52" s="2"/>
      <c r="O52" s="2"/>
      <c r="P52" s="10">
        <f t="shared" si="2"/>
        <v>33</v>
      </c>
      <c r="Q52" s="10">
        <v>0</v>
      </c>
      <c r="R52" s="10">
        <f t="shared" si="3"/>
        <v>4</v>
      </c>
    </row>
    <row r="53" spans="1:18" x14ac:dyDescent="0.2">
      <c r="A53" s="24" t="s">
        <v>323</v>
      </c>
      <c r="B53" s="2" t="s">
        <v>40</v>
      </c>
      <c r="C53" s="24" t="s">
        <v>411</v>
      </c>
      <c r="D53" s="2"/>
      <c r="E53" s="2"/>
      <c r="F53" s="2"/>
      <c r="G53" s="34"/>
      <c r="H53" s="2">
        <v>11</v>
      </c>
      <c r="I53" s="2">
        <v>7</v>
      </c>
      <c r="J53" s="2"/>
      <c r="K53" s="2"/>
      <c r="L53" s="2"/>
      <c r="M53" s="2"/>
      <c r="N53" s="2"/>
      <c r="O53" s="2"/>
      <c r="P53" s="10">
        <f t="shared" si="2"/>
        <v>18</v>
      </c>
      <c r="Q53" s="10">
        <v>0</v>
      </c>
      <c r="R53" s="10">
        <f t="shared" si="3"/>
        <v>2</v>
      </c>
    </row>
    <row r="54" spans="1:18" s="26" customFormat="1" x14ac:dyDescent="0.2">
      <c r="A54" s="24" t="s">
        <v>302</v>
      </c>
      <c r="B54" s="2" t="s">
        <v>40</v>
      </c>
      <c r="C54" s="24" t="s">
        <v>532</v>
      </c>
      <c r="D54" s="2"/>
      <c r="E54" s="2"/>
      <c r="F54" s="4"/>
      <c r="G54" s="2"/>
      <c r="H54" s="2"/>
      <c r="I54" s="2">
        <v>6</v>
      </c>
      <c r="J54" s="2"/>
      <c r="K54" s="2">
        <v>6</v>
      </c>
      <c r="L54" s="2"/>
      <c r="M54" s="2"/>
      <c r="N54" s="2">
        <v>4</v>
      </c>
      <c r="O54" s="2"/>
      <c r="P54" s="10">
        <f t="shared" si="2"/>
        <v>16</v>
      </c>
      <c r="Q54" s="20">
        <v>0</v>
      </c>
      <c r="R54" s="10">
        <f t="shared" si="3"/>
        <v>3</v>
      </c>
    </row>
    <row r="55" spans="1:18" x14ac:dyDescent="0.2">
      <c r="A55" s="17" t="s">
        <v>163</v>
      </c>
      <c r="B55" s="17" t="s">
        <v>40</v>
      </c>
      <c r="C55" s="24" t="s">
        <v>333</v>
      </c>
      <c r="D55" s="17">
        <v>15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20">
        <f t="shared" si="2"/>
        <v>15</v>
      </c>
      <c r="Q55" s="20">
        <v>0</v>
      </c>
      <c r="R55" s="20">
        <f t="shared" si="3"/>
        <v>1</v>
      </c>
    </row>
    <row r="56" spans="1:18" x14ac:dyDescent="0.2">
      <c r="A56" s="17" t="s">
        <v>301</v>
      </c>
      <c r="B56" s="17" t="s">
        <v>40</v>
      </c>
      <c r="C56" s="24" t="s">
        <v>334</v>
      </c>
      <c r="D56" s="17"/>
      <c r="E56" s="17"/>
      <c r="F56" s="17">
        <v>15</v>
      </c>
      <c r="G56" s="17"/>
      <c r="H56" s="17"/>
      <c r="I56" s="17"/>
      <c r="J56" s="17"/>
      <c r="K56" s="17"/>
      <c r="L56" s="17"/>
      <c r="M56" s="17"/>
      <c r="N56" s="17"/>
      <c r="O56" s="17"/>
      <c r="P56" s="20">
        <f t="shared" si="2"/>
        <v>15</v>
      </c>
      <c r="Q56" s="20">
        <v>0</v>
      </c>
      <c r="R56" s="20">
        <f t="shared" si="3"/>
        <v>1</v>
      </c>
    </row>
    <row r="57" spans="1:18" x14ac:dyDescent="0.2">
      <c r="A57" s="17" t="s">
        <v>445</v>
      </c>
      <c r="B57" s="17" t="s">
        <v>40</v>
      </c>
      <c r="C57" s="24" t="s">
        <v>332</v>
      </c>
      <c r="D57" s="17"/>
      <c r="E57" s="17"/>
      <c r="F57" s="17"/>
      <c r="G57" s="17"/>
      <c r="H57" s="17"/>
      <c r="I57" s="17">
        <v>13</v>
      </c>
      <c r="J57" s="17"/>
      <c r="K57" s="17"/>
      <c r="L57" s="17"/>
      <c r="M57" s="17"/>
      <c r="N57" s="17"/>
      <c r="O57" s="17"/>
      <c r="P57" s="20">
        <f t="shared" si="2"/>
        <v>13</v>
      </c>
      <c r="Q57" s="20">
        <v>0</v>
      </c>
      <c r="R57" s="20">
        <f t="shared" si="3"/>
        <v>1</v>
      </c>
    </row>
    <row r="58" spans="1:18" x14ac:dyDescent="0.2">
      <c r="A58" s="24" t="s">
        <v>173</v>
      </c>
      <c r="B58" s="2" t="s">
        <v>40</v>
      </c>
      <c r="C58" s="24" t="s">
        <v>533</v>
      </c>
      <c r="D58" s="24">
        <v>1</v>
      </c>
      <c r="E58" s="2"/>
      <c r="F58" s="2"/>
      <c r="G58" s="2"/>
      <c r="H58" s="2">
        <v>9</v>
      </c>
      <c r="I58" s="2"/>
      <c r="J58" s="2"/>
      <c r="K58" s="2"/>
      <c r="L58" s="2">
        <v>3</v>
      </c>
      <c r="M58" s="2"/>
      <c r="N58" s="2"/>
      <c r="O58" s="2"/>
      <c r="P58" s="10">
        <f t="shared" si="2"/>
        <v>13</v>
      </c>
      <c r="Q58" s="20">
        <v>0</v>
      </c>
      <c r="R58" s="10">
        <f t="shared" si="3"/>
        <v>3</v>
      </c>
    </row>
    <row r="59" spans="1:18" x14ac:dyDescent="0.2">
      <c r="A59" s="2" t="s">
        <v>567</v>
      </c>
      <c r="B59" s="2" t="s">
        <v>40</v>
      </c>
      <c r="C59" s="24" t="s">
        <v>533</v>
      </c>
      <c r="D59" s="2"/>
      <c r="E59" s="2"/>
      <c r="F59" s="2"/>
      <c r="G59" s="2"/>
      <c r="H59" s="2"/>
      <c r="I59" s="2"/>
      <c r="J59" s="2"/>
      <c r="K59" s="2"/>
      <c r="L59" s="2">
        <v>11</v>
      </c>
      <c r="M59" s="2"/>
      <c r="N59" s="2">
        <v>2</v>
      </c>
      <c r="O59" s="2"/>
      <c r="P59" s="10">
        <f t="shared" si="2"/>
        <v>13</v>
      </c>
      <c r="Q59" s="20">
        <v>0</v>
      </c>
      <c r="R59" s="10">
        <f t="shared" si="3"/>
        <v>2</v>
      </c>
    </row>
    <row r="60" spans="1:18" x14ac:dyDescent="0.2">
      <c r="A60" s="17" t="s">
        <v>165</v>
      </c>
      <c r="B60" s="17" t="s">
        <v>40</v>
      </c>
      <c r="C60" s="24" t="s">
        <v>333</v>
      </c>
      <c r="D60" s="17">
        <v>11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20">
        <f t="shared" si="2"/>
        <v>11</v>
      </c>
      <c r="Q60" s="20">
        <v>0</v>
      </c>
      <c r="R60" s="20">
        <f t="shared" si="3"/>
        <v>1</v>
      </c>
    </row>
    <row r="61" spans="1:18" x14ac:dyDescent="0.2">
      <c r="A61" s="24" t="s">
        <v>446</v>
      </c>
      <c r="B61" s="2" t="s">
        <v>40</v>
      </c>
      <c r="C61" s="24" t="s">
        <v>523</v>
      </c>
      <c r="D61" s="2"/>
      <c r="E61" s="2"/>
      <c r="F61" s="2"/>
      <c r="G61" s="2"/>
      <c r="H61" s="2"/>
      <c r="I61" s="2">
        <v>5</v>
      </c>
      <c r="J61" s="2"/>
      <c r="K61" s="2">
        <v>5</v>
      </c>
      <c r="L61" s="2"/>
      <c r="M61" s="2"/>
      <c r="N61" s="2"/>
      <c r="O61" s="2"/>
      <c r="P61" s="10">
        <f t="shared" si="2"/>
        <v>10</v>
      </c>
      <c r="Q61" s="20">
        <v>0</v>
      </c>
      <c r="R61" s="10">
        <f t="shared" si="3"/>
        <v>2</v>
      </c>
    </row>
    <row r="62" spans="1:18" x14ac:dyDescent="0.2">
      <c r="A62" s="2" t="s">
        <v>632</v>
      </c>
      <c r="B62" s="2" t="s">
        <v>40</v>
      </c>
      <c r="C62" s="24" t="s">
        <v>638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>
        <v>9</v>
      </c>
      <c r="P62" s="10">
        <f t="shared" si="2"/>
        <v>9</v>
      </c>
      <c r="Q62" s="20">
        <v>0</v>
      </c>
      <c r="R62" s="10">
        <f t="shared" si="3"/>
        <v>1</v>
      </c>
    </row>
    <row r="63" spans="1:18" s="26" customFormat="1" x14ac:dyDescent="0.2">
      <c r="A63" s="24" t="s">
        <v>429</v>
      </c>
      <c r="B63" s="2" t="s">
        <v>40</v>
      </c>
      <c r="C63" s="24" t="s">
        <v>538</v>
      </c>
      <c r="D63" s="2"/>
      <c r="E63" s="2"/>
      <c r="F63" s="2"/>
      <c r="G63" s="2"/>
      <c r="H63" s="2">
        <v>3</v>
      </c>
      <c r="I63" s="2"/>
      <c r="J63" s="2"/>
      <c r="K63" s="2"/>
      <c r="L63" s="2"/>
      <c r="M63" s="2"/>
      <c r="N63" s="2"/>
      <c r="O63" s="2">
        <v>5</v>
      </c>
      <c r="P63" s="10">
        <f t="shared" si="2"/>
        <v>8</v>
      </c>
      <c r="Q63" s="20">
        <v>0</v>
      </c>
      <c r="R63" s="10">
        <f t="shared" si="3"/>
        <v>2</v>
      </c>
    </row>
    <row r="64" spans="1:18" x14ac:dyDescent="0.2">
      <c r="A64" s="24" t="s">
        <v>183</v>
      </c>
      <c r="B64" s="2" t="s">
        <v>40</v>
      </c>
      <c r="C64" s="24" t="s">
        <v>531</v>
      </c>
      <c r="D64" s="4"/>
      <c r="E64" s="4"/>
      <c r="F64" s="4"/>
      <c r="G64" s="2"/>
      <c r="H64" s="2">
        <v>5</v>
      </c>
      <c r="I64" s="2"/>
      <c r="J64" s="2"/>
      <c r="K64" s="2"/>
      <c r="L64" s="2"/>
      <c r="M64" s="2">
        <v>1</v>
      </c>
      <c r="N64" s="2"/>
      <c r="O64" s="2"/>
      <c r="P64" s="10">
        <f t="shared" si="2"/>
        <v>6</v>
      </c>
      <c r="Q64" s="20">
        <v>0</v>
      </c>
      <c r="R64" s="10">
        <f t="shared" si="3"/>
        <v>2</v>
      </c>
    </row>
    <row r="65" spans="1:18" x14ac:dyDescent="0.2">
      <c r="A65" s="24" t="s">
        <v>255</v>
      </c>
      <c r="B65" s="2" t="s">
        <v>40</v>
      </c>
      <c r="C65" s="24" t="s">
        <v>535</v>
      </c>
      <c r="D65" s="2"/>
      <c r="E65" s="24">
        <v>5</v>
      </c>
      <c r="F65" s="2"/>
      <c r="G65" s="2"/>
      <c r="H65" s="2"/>
      <c r="I65" s="2"/>
      <c r="J65" s="2"/>
      <c r="K65" s="2"/>
      <c r="L65" s="2"/>
      <c r="M65" s="2"/>
      <c r="N65" s="2"/>
      <c r="O65" s="2"/>
      <c r="P65" s="10">
        <f t="shared" si="2"/>
        <v>5</v>
      </c>
      <c r="Q65" s="20">
        <v>0</v>
      </c>
      <c r="R65" s="10">
        <f t="shared" si="3"/>
        <v>1</v>
      </c>
    </row>
    <row r="66" spans="1:18" s="26" customFormat="1" x14ac:dyDescent="0.2">
      <c r="A66" s="17" t="s">
        <v>607</v>
      </c>
      <c r="B66" s="17" t="s">
        <v>40</v>
      </c>
      <c r="C66" s="17" t="s">
        <v>332</v>
      </c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>
        <v>5</v>
      </c>
      <c r="O66" s="17"/>
      <c r="P66" s="20">
        <f t="shared" si="2"/>
        <v>5</v>
      </c>
      <c r="Q66" s="20">
        <v>0</v>
      </c>
      <c r="R66" s="20">
        <f t="shared" si="3"/>
        <v>1</v>
      </c>
    </row>
    <row r="67" spans="1:18" s="26" customFormat="1" x14ac:dyDescent="0.2">
      <c r="A67" s="24" t="s">
        <v>174</v>
      </c>
      <c r="B67" s="2" t="s">
        <v>40</v>
      </c>
      <c r="C67" s="24" t="s">
        <v>536</v>
      </c>
      <c r="D67" s="4"/>
      <c r="E67" s="2"/>
      <c r="F67" s="2"/>
      <c r="G67" s="2"/>
      <c r="H67" s="2"/>
      <c r="I67" s="2">
        <v>4</v>
      </c>
      <c r="J67" s="2"/>
      <c r="K67" s="2"/>
      <c r="L67" s="2"/>
      <c r="M67" s="2"/>
      <c r="N67" s="2"/>
      <c r="O67" s="2"/>
      <c r="P67" s="10">
        <f t="shared" si="2"/>
        <v>4</v>
      </c>
      <c r="Q67" s="20">
        <v>0</v>
      </c>
      <c r="R67" s="10">
        <f t="shared" si="3"/>
        <v>1</v>
      </c>
    </row>
    <row r="68" spans="1:18" s="26" customFormat="1" x14ac:dyDescent="0.2">
      <c r="A68" s="17" t="s">
        <v>537</v>
      </c>
      <c r="B68" s="17" t="s">
        <v>40</v>
      </c>
      <c r="C68" s="24" t="s">
        <v>334</v>
      </c>
      <c r="D68" s="17">
        <v>3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20">
        <f t="shared" si="2"/>
        <v>3</v>
      </c>
      <c r="Q68" s="20">
        <v>0</v>
      </c>
      <c r="R68" s="20">
        <f t="shared" si="3"/>
        <v>1</v>
      </c>
    </row>
    <row r="69" spans="1:18" s="26" customFormat="1" x14ac:dyDescent="0.2">
      <c r="A69" s="24" t="s">
        <v>184</v>
      </c>
      <c r="B69" s="2" t="s">
        <v>40</v>
      </c>
      <c r="C69" s="24" t="s">
        <v>476</v>
      </c>
      <c r="D69" s="4"/>
      <c r="E69" s="2"/>
      <c r="F69" s="2"/>
      <c r="G69" s="2"/>
      <c r="H69" s="2"/>
      <c r="I69" s="2"/>
      <c r="J69" s="2">
        <v>2</v>
      </c>
      <c r="K69" s="2"/>
      <c r="L69" s="2"/>
      <c r="M69" s="2"/>
      <c r="N69" s="2"/>
      <c r="O69" s="2"/>
      <c r="P69" s="10">
        <f t="shared" si="2"/>
        <v>2</v>
      </c>
      <c r="Q69" s="20">
        <v>0</v>
      </c>
      <c r="R69" s="10">
        <f t="shared" si="3"/>
        <v>1</v>
      </c>
    </row>
    <row r="70" spans="1:18" s="26" customFormat="1" x14ac:dyDescent="0.2">
      <c r="A70" s="17" t="s">
        <v>539</v>
      </c>
      <c r="B70" s="17" t="s">
        <v>40</v>
      </c>
      <c r="C70" s="24" t="s">
        <v>334</v>
      </c>
      <c r="D70" s="17"/>
      <c r="E70" s="17"/>
      <c r="F70" s="17">
        <v>2</v>
      </c>
      <c r="G70" s="17"/>
      <c r="H70" s="17"/>
      <c r="I70" s="17"/>
      <c r="J70" s="17"/>
      <c r="K70" s="17"/>
      <c r="L70" s="17"/>
      <c r="M70" s="17"/>
      <c r="N70" s="17"/>
      <c r="O70" s="17"/>
      <c r="P70" s="20">
        <f t="shared" si="2"/>
        <v>2</v>
      </c>
      <c r="Q70" s="20">
        <v>0</v>
      </c>
      <c r="R70" s="20">
        <f t="shared" si="3"/>
        <v>1</v>
      </c>
    </row>
    <row r="71" spans="1:18" x14ac:dyDescent="0.2">
      <c r="A71" s="24" t="s">
        <v>435</v>
      </c>
      <c r="B71" s="2" t="s">
        <v>40</v>
      </c>
      <c r="C71" s="24" t="s">
        <v>482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>
        <v>2</v>
      </c>
      <c r="P71" s="10">
        <f t="shared" si="2"/>
        <v>2</v>
      </c>
      <c r="Q71" s="20">
        <v>0</v>
      </c>
      <c r="R71" s="10">
        <f t="shared" si="3"/>
        <v>1</v>
      </c>
    </row>
    <row r="72" spans="1:18" x14ac:dyDescent="0.2">
      <c r="A72" s="2" t="s">
        <v>568</v>
      </c>
      <c r="B72" s="2" t="s">
        <v>40</v>
      </c>
      <c r="C72" s="24" t="s">
        <v>583</v>
      </c>
      <c r="D72" s="2"/>
      <c r="E72" s="2"/>
      <c r="F72" s="2"/>
      <c r="G72" s="2"/>
      <c r="H72" s="2"/>
      <c r="I72" s="2"/>
      <c r="J72" s="2"/>
      <c r="K72" s="2"/>
      <c r="L72" s="2">
        <v>1</v>
      </c>
      <c r="M72" s="2"/>
      <c r="N72" s="2"/>
      <c r="O72" s="2"/>
      <c r="P72" s="10">
        <f t="shared" si="2"/>
        <v>1</v>
      </c>
      <c r="Q72" s="20">
        <v>0</v>
      </c>
      <c r="R72" s="10">
        <f t="shared" si="3"/>
        <v>1</v>
      </c>
    </row>
    <row r="73" spans="1:18" s="26" customFormat="1" x14ac:dyDescent="0.2">
      <c r="A73" s="17" t="s">
        <v>175</v>
      </c>
      <c r="B73" s="17" t="s">
        <v>40</v>
      </c>
      <c r="C73" s="24" t="s">
        <v>333</v>
      </c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20">
        <f t="shared" si="2"/>
        <v>0</v>
      </c>
      <c r="Q73" s="20">
        <v>0</v>
      </c>
      <c r="R73" s="20">
        <f t="shared" si="3"/>
        <v>0</v>
      </c>
    </row>
    <row r="74" spans="1:18" s="26" customFormat="1" x14ac:dyDescent="0.2">
      <c r="A74" s="17" t="s">
        <v>178</v>
      </c>
      <c r="B74" s="17" t="s">
        <v>40</v>
      </c>
      <c r="C74" s="24" t="s">
        <v>333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20">
        <f t="shared" si="2"/>
        <v>0</v>
      </c>
      <c r="Q74" s="20">
        <v>0</v>
      </c>
      <c r="R74" s="20">
        <f t="shared" si="3"/>
        <v>0</v>
      </c>
    </row>
    <row r="75" spans="1:18" x14ac:dyDescent="0.2">
      <c r="A75" s="17" t="s">
        <v>179</v>
      </c>
      <c r="B75" s="17" t="s">
        <v>40</v>
      </c>
      <c r="C75" s="24" t="s">
        <v>356</v>
      </c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20">
        <f t="shared" si="2"/>
        <v>0</v>
      </c>
      <c r="Q75" s="20">
        <v>0</v>
      </c>
      <c r="R75" s="20">
        <f t="shared" si="3"/>
        <v>0</v>
      </c>
    </row>
    <row r="76" spans="1:18" x14ac:dyDescent="0.2">
      <c r="A76" s="24" t="s">
        <v>182</v>
      </c>
      <c r="B76" s="2" t="s">
        <v>40</v>
      </c>
      <c r="C76" s="24" t="s">
        <v>540</v>
      </c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10">
        <f t="shared" si="2"/>
        <v>0</v>
      </c>
      <c r="Q76" s="20">
        <v>0</v>
      </c>
      <c r="R76" s="10">
        <f t="shared" si="3"/>
        <v>0</v>
      </c>
    </row>
    <row r="77" spans="1:18" x14ac:dyDescent="0.2">
      <c r="A77" s="24" t="s">
        <v>186</v>
      </c>
      <c r="B77" s="2" t="s">
        <v>40</v>
      </c>
      <c r="C77" s="24" t="s">
        <v>541</v>
      </c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10">
        <f t="shared" si="2"/>
        <v>0</v>
      </c>
      <c r="Q77" s="20">
        <v>0</v>
      </c>
      <c r="R77" s="10">
        <f t="shared" si="3"/>
        <v>0</v>
      </c>
    </row>
    <row r="78" spans="1:18" x14ac:dyDescent="0.2">
      <c r="A78" s="17" t="s">
        <v>187</v>
      </c>
      <c r="B78" s="17" t="s">
        <v>40</v>
      </c>
      <c r="C78" s="24" t="s">
        <v>356</v>
      </c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20">
        <f t="shared" si="2"/>
        <v>0</v>
      </c>
      <c r="Q78" s="20">
        <v>0</v>
      </c>
      <c r="R78" s="20">
        <f t="shared" si="3"/>
        <v>0</v>
      </c>
    </row>
    <row r="79" spans="1:18" x14ac:dyDescent="0.2">
      <c r="A79" s="17" t="s">
        <v>188</v>
      </c>
      <c r="B79" s="17" t="s">
        <v>40</v>
      </c>
      <c r="C79" s="24" t="s">
        <v>334</v>
      </c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20">
        <f t="shared" si="2"/>
        <v>0</v>
      </c>
      <c r="Q79" s="20">
        <v>0</v>
      </c>
      <c r="R79" s="20">
        <f t="shared" si="3"/>
        <v>0</v>
      </c>
    </row>
    <row r="80" spans="1:18" x14ac:dyDescent="0.2">
      <c r="A80" s="24" t="s">
        <v>258</v>
      </c>
      <c r="B80" s="2" t="s">
        <v>40</v>
      </c>
      <c r="C80" s="24" t="s">
        <v>410</v>
      </c>
      <c r="D80" s="2"/>
      <c r="E80" s="4"/>
      <c r="F80" s="2"/>
      <c r="G80" s="34"/>
      <c r="H80" s="2"/>
      <c r="I80" s="2"/>
      <c r="J80" s="2"/>
      <c r="K80" s="2"/>
      <c r="L80" s="2"/>
      <c r="M80" s="2"/>
      <c r="N80" s="2"/>
      <c r="O80" s="2"/>
      <c r="P80" s="10">
        <f t="shared" si="2"/>
        <v>0</v>
      </c>
      <c r="Q80" s="20">
        <v>0</v>
      </c>
      <c r="R80" s="10">
        <f t="shared" si="3"/>
        <v>0</v>
      </c>
    </row>
    <row r="81" spans="1:18" x14ac:dyDescent="0.2">
      <c r="A81" s="24" t="s">
        <v>259</v>
      </c>
      <c r="B81" s="2" t="s">
        <v>40</v>
      </c>
      <c r="C81" s="24" t="s">
        <v>542</v>
      </c>
      <c r="D81" s="2"/>
      <c r="E81" s="4"/>
      <c r="F81" s="2"/>
      <c r="G81" s="2"/>
      <c r="H81" s="2"/>
      <c r="I81" s="2"/>
      <c r="J81" s="2"/>
      <c r="K81" s="2"/>
      <c r="L81" s="2"/>
      <c r="M81" s="2"/>
      <c r="N81" s="2"/>
      <c r="O81" s="2"/>
      <c r="P81" s="10">
        <f t="shared" si="2"/>
        <v>0</v>
      </c>
      <c r="Q81" s="20">
        <v>0</v>
      </c>
      <c r="R81" s="10">
        <f t="shared" si="3"/>
        <v>0</v>
      </c>
    </row>
    <row r="82" spans="1:18" x14ac:dyDescent="0.2">
      <c r="A82" s="24" t="s">
        <v>430</v>
      </c>
      <c r="B82" s="2" t="s">
        <v>40</v>
      </c>
      <c r="C82" s="24" t="s">
        <v>561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10">
        <f t="shared" si="2"/>
        <v>0</v>
      </c>
      <c r="Q82" s="20">
        <v>0</v>
      </c>
      <c r="R82" s="10">
        <f t="shared" si="3"/>
        <v>0</v>
      </c>
    </row>
    <row r="83" spans="1:18" x14ac:dyDescent="0.2">
      <c r="A83" s="24" t="s">
        <v>431</v>
      </c>
      <c r="B83" s="2" t="s">
        <v>40</v>
      </c>
      <c r="C83" s="24" t="s">
        <v>482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10">
        <f t="shared" si="2"/>
        <v>0</v>
      </c>
      <c r="Q83" s="20">
        <v>0</v>
      </c>
      <c r="R83" s="10">
        <f t="shared" si="3"/>
        <v>0</v>
      </c>
    </row>
    <row r="84" spans="1:18" x14ac:dyDescent="0.2">
      <c r="A84" s="24" t="s">
        <v>447</v>
      </c>
      <c r="B84" s="2" t="s">
        <v>40</v>
      </c>
      <c r="C84" s="24" t="s">
        <v>544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10">
        <f t="shared" si="2"/>
        <v>0</v>
      </c>
      <c r="Q84" s="20">
        <v>0</v>
      </c>
      <c r="R84" s="10">
        <f t="shared" si="3"/>
        <v>0</v>
      </c>
    </row>
  </sheetData>
  <sortState xmlns:xlrd2="http://schemas.microsoft.com/office/spreadsheetml/2017/richdata2" ref="A37:R84">
    <sortCondition descending="1" ref="Q37:Q84"/>
    <sortCondition descending="1" ref="P37:P84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49" orientation="landscape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88C83-27DD-41EE-B8A0-37184F7BFA5E}">
  <sheetPr>
    <pageSetUpPr fitToPage="1"/>
  </sheetPr>
  <dimension ref="A1:R50"/>
  <sheetViews>
    <sheetView showGridLines="0" workbookViewId="0">
      <selection sqref="A1:C2"/>
    </sheetView>
  </sheetViews>
  <sheetFormatPr defaultRowHeight="11.25" x14ac:dyDescent="0.2"/>
  <cols>
    <col min="1" max="1" width="22.7109375" style="1" customWidth="1"/>
    <col min="2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18" t="s">
        <v>718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1"/>
      <c r="Q3" s="295"/>
      <c r="R3" s="297"/>
    </row>
    <row r="4" spans="1:18" x14ac:dyDescent="0.2">
      <c r="A4" s="48" t="s">
        <v>313</v>
      </c>
      <c r="B4" s="2" t="s">
        <v>38</v>
      </c>
      <c r="C4" s="24" t="s">
        <v>478</v>
      </c>
      <c r="D4" s="24"/>
      <c r="E4" s="24"/>
      <c r="F4" s="24">
        <v>11</v>
      </c>
      <c r="G4" s="24"/>
      <c r="H4" s="24">
        <v>15</v>
      </c>
      <c r="I4" s="24">
        <v>3</v>
      </c>
      <c r="J4" s="24">
        <v>15</v>
      </c>
      <c r="K4" s="24">
        <v>15</v>
      </c>
      <c r="L4" s="24"/>
      <c r="M4" s="24">
        <v>15</v>
      </c>
      <c r="N4" s="24">
        <v>15</v>
      </c>
      <c r="O4" s="24">
        <v>15</v>
      </c>
      <c r="P4" s="10">
        <f t="shared" ref="P4:P29" si="0">SUM(D4:O4)</f>
        <v>104</v>
      </c>
      <c r="Q4" s="10">
        <f>+F4+H4+J4+K4+M4+N4+O4</f>
        <v>101</v>
      </c>
      <c r="R4" s="10">
        <f t="shared" ref="R4:R29" si="1">COUNT(D4:O4)</f>
        <v>8</v>
      </c>
    </row>
    <row r="5" spans="1:18" x14ac:dyDescent="0.2">
      <c r="A5" s="24" t="s">
        <v>193</v>
      </c>
      <c r="B5" s="2" t="s">
        <v>38</v>
      </c>
      <c r="C5" s="24" t="s">
        <v>417</v>
      </c>
      <c r="D5" s="24">
        <v>8</v>
      </c>
      <c r="E5" s="24">
        <v>13</v>
      </c>
      <c r="F5" s="24">
        <v>9</v>
      </c>
      <c r="G5" s="24">
        <v>6</v>
      </c>
      <c r="H5" s="24">
        <v>11</v>
      </c>
      <c r="I5" s="24">
        <v>15</v>
      </c>
      <c r="J5" s="24">
        <v>9</v>
      </c>
      <c r="K5" s="24">
        <v>8</v>
      </c>
      <c r="L5" s="24">
        <v>13</v>
      </c>
      <c r="M5" s="24">
        <v>11</v>
      </c>
      <c r="N5" s="24"/>
      <c r="O5" s="24">
        <v>11</v>
      </c>
      <c r="P5" s="10">
        <f t="shared" si="0"/>
        <v>114</v>
      </c>
      <c r="Q5" s="10">
        <f>+E5+H5+I5+L5+M5+O5+F5</f>
        <v>83</v>
      </c>
      <c r="R5" s="10">
        <f t="shared" si="1"/>
        <v>11</v>
      </c>
    </row>
    <row r="6" spans="1:18" x14ac:dyDescent="0.2">
      <c r="A6" s="24" t="s">
        <v>190</v>
      </c>
      <c r="B6" s="2" t="s">
        <v>38</v>
      </c>
      <c r="C6" s="24" t="s">
        <v>414</v>
      </c>
      <c r="D6" s="24">
        <v>13</v>
      </c>
      <c r="E6" s="24">
        <v>3</v>
      </c>
      <c r="F6" s="24"/>
      <c r="G6" s="24">
        <v>11</v>
      </c>
      <c r="H6" s="24">
        <v>13</v>
      </c>
      <c r="I6" s="24">
        <v>8</v>
      </c>
      <c r="J6" s="24"/>
      <c r="K6" s="24">
        <v>9</v>
      </c>
      <c r="L6" s="24">
        <v>7</v>
      </c>
      <c r="M6" s="24"/>
      <c r="N6" s="24">
        <v>11</v>
      </c>
      <c r="O6" s="24">
        <v>2</v>
      </c>
      <c r="P6" s="10">
        <f t="shared" si="0"/>
        <v>77</v>
      </c>
      <c r="Q6" s="10">
        <f>+D6+G6+H6+N6+K6+I6+L6</f>
        <v>72</v>
      </c>
      <c r="R6" s="10">
        <f t="shared" si="1"/>
        <v>9</v>
      </c>
    </row>
    <row r="7" spans="1:18" x14ac:dyDescent="0.2">
      <c r="A7" s="24" t="s">
        <v>199</v>
      </c>
      <c r="B7" s="2" t="s">
        <v>38</v>
      </c>
      <c r="C7" s="24" t="s">
        <v>415</v>
      </c>
      <c r="D7" s="24">
        <v>2</v>
      </c>
      <c r="E7" s="24">
        <v>9</v>
      </c>
      <c r="F7" s="24">
        <v>8</v>
      </c>
      <c r="G7" s="24"/>
      <c r="H7" s="24">
        <v>3</v>
      </c>
      <c r="I7" s="24">
        <v>6</v>
      </c>
      <c r="J7" s="24">
        <v>8</v>
      </c>
      <c r="K7" s="24"/>
      <c r="L7" s="24"/>
      <c r="M7" s="24"/>
      <c r="N7" s="24"/>
      <c r="O7" s="24">
        <v>13</v>
      </c>
      <c r="P7" s="10">
        <f t="shared" si="0"/>
        <v>49</v>
      </c>
      <c r="Q7" s="10">
        <f t="shared" ref="Q7:Q12" si="2">+P7</f>
        <v>49</v>
      </c>
      <c r="R7" s="10">
        <f t="shared" si="1"/>
        <v>7</v>
      </c>
    </row>
    <row r="8" spans="1:18" x14ac:dyDescent="0.2">
      <c r="A8" s="24" t="s">
        <v>192</v>
      </c>
      <c r="B8" s="2" t="s">
        <v>38</v>
      </c>
      <c r="C8" s="24" t="s">
        <v>419</v>
      </c>
      <c r="D8" s="24">
        <v>9</v>
      </c>
      <c r="E8" s="24">
        <v>11</v>
      </c>
      <c r="F8" s="24">
        <v>1</v>
      </c>
      <c r="G8" s="24">
        <v>2</v>
      </c>
      <c r="H8" s="24">
        <v>9</v>
      </c>
      <c r="I8" s="24">
        <v>13</v>
      </c>
      <c r="J8" s="24"/>
      <c r="K8" s="24"/>
      <c r="L8" s="24"/>
      <c r="M8" s="24">
        <v>3</v>
      </c>
      <c r="N8" s="24"/>
      <c r="O8" s="24"/>
      <c r="P8" s="10">
        <f t="shared" si="0"/>
        <v>48</v>
      </c>
      <c r="Q8" s="10">
        <f t="shared" si="2"/>
        <v>48</v>
      </c>
      <c r="R8" s="10">
        <f t="shared" si="1"/>
        <v>7</v>
      </c>
    </row>
    <row r="9" spans="1:18" x14ac:dyDescent="0.2">
      <c r="A9" s="24" t="s">
        <v>191</v>
      </c>
      <c r="B9" s="2" t="s">
        <v>38</v>
      </c>
      <c r="C9" s="24" t="s">
        <v>415</v>
      </c>
      <c r="D9" s="24">
        <v>11</v>
      </c>
      <c r="E9" s="24">
        <v>2</v>
      </c>
      <c r="F9" s="24"/>
      <c r="G9" s="24">
        <v>7</v>
      </c>
      <c r="H9" s="24">
        <v>7</v>
      </c>
      <c r="I9" s="24">
        <v>4</v>
      </c>
      <c r="J9" s="24">
        <v>6</v>
      </c>
      <c r="K9" s="24"/>
      <c r="L9" s="24"/>
      <c r="M9" s="24"/>
      <c r="N9" s="24"/>
      <c r="O9" s="24">
        <v>9</v>
      </c>
      <c r="P9" s="10">
        <f t="shared" si="0"/>
        <v>46</v>
      </c>
      <c r="Q9" s="10">
        <f t="shared" si="2"/>
        <v>46</v>
      </c>
      <c r="R9" s="10">
        <f t="shared" si="1"/>
        <v>7</v>
      </c>
    </row>
    <row r="10" spans="1:18" x14ac:dyDescent="0.2">
      <c r="A10" s="24" t="s">
        <v>197</v>
      </c>
      <c r="B10" s="2" t="s">
        <v>38</v>
      </c>
      <c r="C10" s="24" t="s">
        <v>405</v>
      </c>
      <c r="D10" s="24">
        <v>4</v>
      </c>
      <c r="E10" s="24"/>
      <c r="F10" s="24">
        <v>6</v>
      </c>
      <c r="G10" s="24">
        <v>15</v>
      </c>
      <c r="H10" s="24">
        <v>6</v>
      </c>
      <c r="I10" s="24">
        <v>11</v>
      </c>
      <c r="J10" s="24"/>
      <c r="K10" s="24"/>
      <c r="L10" s="24"/>
      <c r="M10" s="24"/>
      <c r="N10" s="24"/>
      <c r="O10" s="24"/>
      <c r="P10" s="10">
        <f t="shared" si="0"/>
        <v>42</v>
      </c>
      <c r="Q10" s="10">
        <f t="shared" si="2"/>
        <v>42</v>
      </c>
      <c r="R10" s="10">
        <f t="shared" si="1"/>
        <v>5</v>
      </c>
    </row>
    <row r="11" spans="1:18" x14ac:dyDescent="0.2">
      <c r="A11" s="24" t="s">
        <v>202</v>
      </c>
      <c r="B11" s="2" t="s">
        <v>38</v>
      </c>
      <c r="C11" s="24" t="s">
        <v>416</v>
      </c>
      <c r="D11" s="24"/>
      <c r="E11" s="24">
        <v>7</v>
      </c>
      <c r="F11" s="24">
        <v>3</v>
      </c>
      <c r="G11" s="24">
        <v>8</v>
      </c>
      <c r="H11" s="24">
        <v>4</v>
      </c>
      <c r="I11" s="24"/>
      <c r="J11" s="24">
        <v>3</v>
      </c>
      <c r="K11" s="24"/>
      <c r="L11" s="24"/>
      <c r="M11" s="24">
        <v>13</v>
      </c>
      <c r="N11" s="24"/>
      <c r="O11" s="24"/>
      <c r="P11" s="10">
        <f t="shared" si="0"/>
        <v>38</v>
      </c>
      <c r="Q11" s="10">
        <f t="shared" si="2"/>
        <v>38</v>
      </c>
      <c r="R11" s="10">
        <f t="shared" si="1"/>
        <v>6</v>
      </c>
    </row>
    <row r="12" spans="1:18" x14ac:dyDescent="0.2">
      <c r="A12" s="24" t="s">
        <v>314</v>
      </c>
      <c r="B12" s="2" t="s">
        <v>38</v>
      </c>
      <c r="C12" s="24" t="s">
        <v>418</v>
      </c>
      <c r="D12" s="24"/>
      <c r="E12" s="24"/>
      <c r="F12" s="24">
        <v>5</v>
      </c>
      <c r="G12" s="24">
        <v>5</v>
      </c>
      <c r="H12" s="24">
        <v>8</v>
      </c>
      <c r="I12" s="24">
        <v>9</v>
      </c>
      <c r="J12" s="24">
        <v>7</v>
      </c>
      <c r="K12" s="24"/>
      <c r="L12" s="24"/>
      <c r="M12" s="24">
        <v>2</v>
      </c>
      <c r="N12" s="24"/>
      <c r="O12" s="24"/>
      <c r="P12" s="10">
        <f t="shared" si="0"/>
        <v>36</v>
      </c>
      <c r="Q12" s="10">
        <f t="shared" si="2"/>
        <v>36</v>
      </c>
      <c r="R12" s="10">
        <f t="shared" si="1"/>
        <v>6</v>
      </c>
    </row>
    <row r="13" spans="1:18" x14ac:dyDescent="0.2">
      <c r="A13" s="24" t="s">
        <v>194</v>
      </c>
      <c r="B13" s="2" t="s">
        <v>38</v>
      </c>
      <c r="C13" s="24" t="s">
        <v>415</v>
      </c>
      <c r="D13" s="24">
        <v>7</v>
      </c>
      <c r="E13" s="24">
        <v>1</v>
      </c>
      <c r="F13" s="24">
        <v>2</v>
      </c>
      <c r="G13" s="24">
        <v>9</v>
      </c>
      <c r="H13" s="24">
        <v>5</v>
      </c>
      <c r="I13" s="24">
        <v>2</v>
      </c>
      <c r="J13" s="24">
        <v>2</v>
      </c>
      <c r="K13" s="24"/>
      <c r="L13" s="24"/>
      <c r="M13" s="24"/>
      <c r="N13" s="24"/>
      <c r="O13" s="24">
        <v>6</v>
      </c>
      <c r="P13" s="10">
        <f t="shared" si="0"/>
        <v>34</v>
      </c>
      <c r="Q13" s="10">
        <f>+D13+F13+G13+H13+I13+J13+O13</f>
        <v>33</v>
      </c>
      <c r="R13" s="10">
        <f t="shared" si="1"/>
        <v>8</v>
      </c>
    </row>
    <row r="14" spans="1:18" x14ac:dyDescent="0.2">
      <c r="A14" s="24" t="s">
        <v>479</v>
      </c>
      <c r="B14" s="2" t="s">
        <v>38</v>
      </c>
      <c r="C14" s="24" t="s">
        <v>480</v>
      </c>
      <c r="D14" s="24"/>
      <c r="E14" s="24"/>
      <c r="F14" s="24"/>
      <c r="G14" s="24"/>
      <c r="H14" s="24"/>
      <c r="I14" s="24"/>
      <c r="J14" s="24">
        <v>13</v>
      </c>
      <c r="K14" s="24">
        <v>5</v>
      </c>
      <c r="L14" s="24"/>
      <c r="M14" s="24">
        <v>5</v>
      </c>
      <c r="N14" s="24"/>
      <c r="O14" s="24"/>
      <c r="P14" s="10">
        <f t="shared" si="0"/>
        <v>23</v>
      </c>
      <c r="Q14" s="10">
        <v>0</v>
      </c>
      <c r="R14" s="10">
        <f t="shared" si="1"/>
        <v>3</v>
      </c>
    </row>
    <row r="15" spans="1:18" s="26" customFormat="1" x14ac:dyDescent="0.2">
      <c r="A15" s="17" t="s">
        <v>569</v>
      </c>
      <c r="B15" s="17" t="s">
        <v>38</v>
      </c>
      <c r="C15" s="17" t="s">
        <v>356</v>
      </c>
      <c r="D15" s="17"/>
      <c r="E15" s="17"/>
      <c r="F15" s="17"/>
      <c r="G15" s="56"/>
      <c r="H15" s="17"/>
      <c r="I15" s="17"/>
      <c r="J15" s="17"/>
      <c r="K15" s="17">
        <v>15</v>
      </c>
      <c r="L15" s="17"/>
      <c r="M15" s="17">
        <v>8</v>
      </c>
      <c r="N15" s="17"/>
      <c r="O15" s="17"/>
      <c r="P15" s="20">
        <f t="shared" si="0"/>
        <v>23</v>
      </c>
      <c r="Q15" s="10">
        <v>0</v>
      </c>
      <c r="R15" s="20">
        <f t="shared" si="1"/>
        <v>2</v>
      </c>
    </row>
    <row r="16" spans="1:18" s="26" customFormat="1" x14ac:dyDescent="0.2">
      <c r="A16" s="17" t="s">
        <v>189</v>
      </c>
      <c r="B16" s="17" t="s">
        <v>38</v>
      </c>
      <c r="C16" s="17" t="s">
        <v>334</v>
      </c>
      <c r="D16" s="17">
        <v>15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20">
        <f t="shared" si="0"/>
        <v>15</v>
      </c>
      <c r="Q16" s="10">
        <v>0</v>
      </c>
      <c r="R16" s="20">
        <f t="shared" si="1"/>
        <v>1</v>
      </c>
    </row>
    <row r="17" spans="1:18" s="26" customFormat="1" x14ac:dyDescent="0.2">
      <c r="A17" s="17" t="s">
        <v>311</v>
      </c>
      <c r="B17" s="17" t="s">
        <v>38</v>
      </c>
      <c r="C17" s="17" t="s">
        <v>356</v>
      </c>
      <c r="D17" s="17"/>
      <c r="E17" s="17"/>
      <c r="F17" s="17">
        <v>15</v>
      </c>
      <c r="G17" s="17"/>
      <c r="H17" s="17"/>
      <c r="I17" s="17"/>
      <c r="J17" s="17"/>
      <c r="K17" s="17"/>
      <c r="L17" s="17"/>
      <c r="M17" s="17"/>
      <c r="N17" s="17"/>
      <c r="O17" s="17"/>
      <c r="P17" s="20">
        <f t="shared" si="0"/>
        <v>15</v>
      </c>
      <c r="Q17" s="10">
        <v>0</v>
      </c>
      <c r="R17" s="20">
        <f t="shared" si="1"/>
        <v>1</v>
      </c>
    </row>
    <row r="18" spans="1:18" s="26" customFormat="1" x14ac:dyDescent="0.2">
      <c r="A18" s="24" t="s">
        <v>198</v>
      </c>
      <c r="B18" s="2" t="s">
        <v>38</v>
      </c>
      <c r="C18" s="24" t="s">
        <v>560</v>
      </c>
      <c r="D18" s="24">
        <v>3</v>
      </c>
      <c r="E18" s="24">
        <v>5</v>
      </c>
      <c r="F18" s="24">
        <v>4</v>
      </c>
      <c r="G18" s="24"/>
      <c r="H18" s="24"/>
      <c r="I18" s="24"/>
      <c r="J18" s="24"/>
      <c r="K18" s="24"/>
      <c r="L18" s="24"/>
      <c r="M18" s="24"/>
      <c r="N18" s="24"/>
      <c r="O18" s="24">
        <v>3</v>
      </c>
      <c r="P18" s="10">
        <f t="shared" si="0"/>
        <v>15</v>
      </c>
      <c r="Q18" s="10">
        <v>0</v>
      </c>
      <c r="R18" s="10">
        <f t="shared" si="1"/>
        <v>4</v>
      </c>
    </row>
    <row r="19" spans="1:18" x14ac:dyDescent="0.2">
      <c r="A19" s="7" t="s">
        <v>578</v>
      </c>
      <c r="B19" s="2" t="s">
        <v>38</v>
      </c>
      <c r="C19" s="24" t="s">
        <v>586</v>
      </c>
      <c r="D19" s="24"/>
      <c r="E19" s="24"/>
      <c r="F19" s="24"/>
      <c r="G19" s="24"/>
      <c r="H19" s="24"/>
      <c r="I19" s="24"/>
      <c r="J19" s="24"/>
      <c r="K19" s="24"/>
      <c r="L19" s="24"/>
      <c r="M19" s="24">
        <v>7</v>
      </c>
      <c r="N19" s="24"/>
      <c r="O19" s="24">
        <v>7</v>
      </c>
      <c r="P19" s="10">
        <f t="shared" si="0"/>
        <v>14</v>
      </c>
      <c r="Q19" s="10">
        <v>0</v>
      </c>
      <c r="R19" s="10">
        <f t="shared" si="1"/>
        <v>2</v>
      </c>
    </row>
    <row r="20" spans="1:18" x14ac:dyDescent="0.2">
      <c r="A20" s="17" t="s">
        <v>312</v>
      </c>
      <c r="B20" s="17" t="s">
        <v>38</v>
      </c>
      <c r="C20" s="17" t="s">
        <v>334</v>
      </c>
      <c r="D20" s="17"/>
      <c r="E20" s="17"/>
      <c r="F20" s="17">
        <v>13</v>
      </c>
      <c r="G20" s="17"/>
      <c r="H20" s="17"/>
      <c r="I20" s="17"/>
      <c r="J20" s="17"/>
      <c r="K20" s="17"/>
      <c r="L20" s="17"/>
      <c r="M20" s="17"/>
      <c r="N20" s="17"/>
      <c r="O20" s="17"/>
      <c r="P20" s="20">
        <f t="shared" si="0"/>
        <v>13</v>
      </c>
      <c r="Q20" s="10">
        <v>0</v>
      </c>
      <c r="R20" s="20">
        <f t="shared" si="1"/>
        <v>1</v>
      </c>
    </row>
    <row r="21" spans="1:18" x14ac:dyDescent="0.2">
      <c r="A21" s="17" t="s">
        <v>606</v>
      </c>
      <c r="B21" s="17" t="s">
        <v>38</v>
      </c>
      <c r="C21" s="17" t="s">
        <v>332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>
        <v>13</v>
      </c>
      <c r="O21" s="17"/>
      <c r="P21" s="20">
        <f t="shared" si="0"/>
        <v>13</v>
      </c>
      <c r="Q21" s="10">
        <v>0</v>
      </c>
      <c r="R21" s="20">
        <f t="shared" si="1"/>
        <v>1</v>
      </c>
    </row>
    <row r="22" spans="1:18" x14ac:dyDescent="0.2">
      <c r="A22" s="24" t="s">
        <v>196</v>
      </c>
      <c r="B22" s="2" t="s">
        <v>38</v>
      </c>
      <c r="C22" s="24" t="s">
        <v>584</v>
      </c>
      <c r="D22" s="24">
        <v>5</v>
      </c>
      <c r="E22" s="24"/>
      <c r="F22" s="24">
        <v>7</v>
      </c>
      <c r="G22" s="24"/>
      <c r="H22" s="24"/>
      <c r="I22" s="24"/>
      <c r="J22" s="24"/>
      <c r="K22" s="24"/>
      <c r="L22" s="24"/>
      <c r="M22" s="24"/>
      <c r="N22" s="24"/>
      <c r="O22" s="24"/>
      <c r="P22" s="10">
        <f t="shared" si="0"/>
        <v>12</v>
      </c>
      <c r="Q22" s="10">
        <v>0</v>
      </c>
      <c r="R22" s="10">
        <f t="shared" si="1"/>
        <v>2</v>
      </c>
    </row>
    <row r="23" spans="1:18" x14ac:dyDescent="0.2">
      <c r="A23" s="24" t="s">
        <v>200</v>
      </c>
      <c r="B23" s="2" t="s">
        <v>38</v>
      </c>
      <c r="C23" s="24" t="s">
        <v>585</v>
      </c>
      <c r="D23" s="24">
        <v>1</v>
      </c>
      <c r="E23" s="24"/>
      <c r="F23" s="24"/>
      <c r="G23" s="24"/>
      <c r="H23" s="24"/>
      <c r="I23" s="24"/>
      <c r="J23" s="24"/>
      <c r="K23" s="24">
        <v>11</v>
      </c>
      <c r="L23" s="24"/>
      <c r="M23" s="24"/>
      <c r="N23" s="24"/>
      <c r="O23" s="24"/>
      <c r="P23" s="10">
        <f t="shared" si="0"/>
        <v>12</v>
      </c>
      <c r="Q23" s="10">
        <v>0</v>
      </c>
      <c r="R23" s="10">
        <f t="shared" si="1"/>
        <v>2</v>
      </c>
    </row>
    <row r="24" spans="1:18" s="26" customFormat="1" x14ac:dyDescent="0.2">
      <c r="A24" s="24" t="s">
        <v>315</v>
      </c>
      <c r="B24" s="2" t="s">
        <v>38</v>
      </c>
      <c r="C24" s="24" t="s">
        <v>559</v>
      </c>
      <c r="D24" s="24"/>
      <c r="E24" s="24"/>
      <c r="F24" s="24"/>
      <c r="G24" s="24"/>
      <c r="H24" s="24">
        <v>2</v>
      </c>
      <c r="I24" s="24"/>
      <c r="J24" s="24"/>
      <c r="K24" s="24"/>
      <c r="L24" s="24"/>
      <c r="M24" s="24"/>
      <c r="N24" s="24"/>
      <c r="O24" s="24">
        <v>8</v>
      </c>
      <c r="P24" s="10">
        <f t="shared" si="0"/>
        <v>10</v>
      </c>
      <c r="Q24" s="10">
        <v>0</v>
      </c>
      <c r="R24" s="10">
        <f t="shared" si="1"/>
        <v>2</v>
      </c>
    </row>
    <row r="25" spans="1:18" x14ac:dyDescent="0.2">
      <c r="A25" s="24" t="s">
        <v>454</v>
      </c>
      <c r="B25" s="2" t="s">
        <v>38</v>
      </c>
      <c r="C25" s="24" t="s">
        <v>544</v>
      </c>
      <c r="D25" s="24"/>
      <c r="E25" s="24"/>
      <c r="F25" s="24"/>
      <c r="G25" s="24"/>
      <c r="H25" s="24"/>
      <c r="I25" s="24">
        <v>7</v>
      </c>
      <c r="J25" s="24"/>
      <c r="K25" s="24"/>
      <c r="L25" s="24"/>
      <c r="M25" s="24"/>
      <c r="N25" s="24"/>
      <c r="O25" s="24"/>
      <c r="P25" s="10">
        <f t="shared" si="0"/>
        <v>7</v>
      </c>
      <c r="Q25" s="10">
        <v>0</v>
      </c>
      <c r="R25" s="10">
        <f t="shared" si="1"/>
        <v>1</v>
      </c>
    </row>
    <row r="26" spans="1:18" s="26" customFormat="1" x14ac:dyDescent="0.2">
      <c r="A26" s="17" t="s">
        <v>195</v>
      </c>
      <c r="B26" s="17" t="s">
        <v>38</v>
      </c>
      <c r="C26" s="17" t="s">
        <v>334</v>
      </c>
      <c r="D26" s="17">
        <v>6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20">
        <f t="shared" si="0"/>
        <v>6</v>
      </c>
      <c r="Q26" s="10">
        <v>0</v>
      </c>
      <c r="R26" s="20">
        <f t="shared" si="1"/>
        <v>1</v>
      </c>
    </row>
    <row r="27" spans="1:18" x14ac:dyDescent="0.2">
      <c r="A27" s="24" t="s">
        <v>201</v>
      </c>
      <c r="B27" s="2" t="s">
        <v>38</v>
      </c>
      <c r="C27" s="24" t="s">
        <v>587</v>
      </c>
      <c r="D27" s="24"/>
      <c r="E27" s="24"/>
      <c r="F27" s="24"/>
      <c r="G27" s="24"/>
      <c r="H27" s="24"/>
      <c r="I27" s="24"/>
      <c r="J27" s="24"/>
      <c r="K27" s="24">
        <v>6</v>
      </c>
      <c r="L27" s="24"/>
      <c r="M27" s="24"/>
      <c r="N27" s="24"/>
      <c r="O27" s="24"/>
      <c r="P27" s="10">
        <f t="shared" si="0"/>
        <v>6</v>
      </c>
      <c r="Q27" s="10">
        <v>0</v>
      </c>
      <c r="R27" s="10">
        <f t="shared" si="1"/>
        <v>1</v>
      </c>
    </row>
    <row r="28" spans="1:18" x14ac:dyDescent="0.2">
      <c r="A28" s="138" t="s">
        <v>455</v>
      </c>
      <c r="B28" s="101" t="s">
        <v>38</v>
      </c>
      <c r="C28" s="101" t="s">
        <v>332</v>
      </c>
      <c r="D28" s="17"/>
      <c r="E28" s="17"/>
      <c r="F28" s="17"/>
      <c r="G28" s="17"/>
      <c r="H28" s="17"/>
      <c r="I28" s="17">
        <v>5</v>
      </c>
      <c r="J28" s="17"/>
      <c r="K28" s="17"/>
      <c r="L28" s="17"/>
      <c r="M28" s="17"/>
      <c r="N28" s="17"/>
      <c r="O28" s="17"/>
      <c r="P28" s="20">
        <f t="shared" si="0"/>
        <v>5</v>
      </c>
      <c r="Q28" s="10">
        <v>0</v>
      </c>
      <c r="R28" s="20">
        <f t="shared" si="1"/>
        <v>1</v>
      </c>
    </row>
    <row r="29" spans="1:18" s="26" customFormat="1" x14ac:dyDescent="0.2">
      <c r="A29" s="24" t="s">
        <v>456</v>
      </c>
      <c r="B29" s="2" t="s">
        <v>38</v>
      </c>
      <c r="C29" s="24" t="s">
        <v>526</v>
      </c>
      <c r="D29" s="24"/>
      <c r="E29" s="24"/>
      <c r="F29" s="24"/>
      <c r="G29" s="24"/>
      <c r="H29" s="24"/>
      <c r="I29" s="24">
        <v>1</v>
      </c>
      <c r="J29" s="24"/>
      <c r="K29" s="24"/>
      <c r="L29" s="24"/>
      <c r="M29" s="24"/>
      <c r="N29" s="24"/>
      <c r="O29" s="24"/>
      <c r="P29" s="10">
        <f t="shared" si="0"/>
        <v>1</v>
      </c>
      <c r="Q29" s="10">
        <v>0</v>
      </c>
      <c r="R29" s="10">
        <f t="shared" si="1"/>
        <v>1</v>
      </c>
    </row>
    <row r="30" spans="1:18" customFormat="1" ht="15" x14ac:dyDescent="0.25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2"/>
    </row>
    <row r="31" spans="1:18" x14ac:dyDescent="0.2">
      <c r="A31" s="48" t="s">
        <v>692</v>
      </c>
      <c r="B31" s="2" t="s">
        <v>40</v>
      </c>
      <c r="C31" s="24" t="s">
        <v>558</v>
      </c>
      <c r="D31" s="24"/>
      <c r="E31" s="24">
        <v>15</v>
      </c>
      <c r="F31" s="24">
        <v>13</v>
      </c>
      <c r="G31" s="24"/>
      <c r="H31" s="24">
        <v>8</v>
      </c>
      <c r="I31" s="24">
        <v>7</v>
      </c>
      <c r="J31" s="24">
        <v>5</v>
      </c>
      <c r="K31" s="24">
        <v>7</v>
      </c>
      <c r="L31" s="24"/>
      <c r="M31" s="24">
        <v>6</v>
      </c>
      <c r="N31" s="24">
        <v>8</v>
      </c>
      <c r="O31" s="24"/>
      <c r="P31" s="10">
        <f t="shared" ref="P31:P50" si="3">SUM(D31:O31)</f>
        <v>69</v>
      </c>
      <c r="Q31" s="10">
        <f>+E31+F31+H31+I31+K31+M31+N31</f>
        <v>64</v>
      </c>
      <c r="R31" s="10">
        <f t="shared" ref="R31:R50" si="4">COUNT(D31:O31)</f>
        <v>8</v>
      </c>
    </row>
    <row r="32" spans="1:18" x14ac:dyDescent="0.2">
      <c r="A32" s="24" t="s">
        <v>207</v>
      </c>
      <c r="B32" s="2" t="s">
        <v>40</v>
      </c>
      <c r="C32" s="24" t="s">
        <v>414</v>
      </c>
      <c r="D32" s="24">
        <v>8</v>
      </c>
      <c r="E32" s="24">
        <v>6</v>
      </c>
      <c r="F32" s="24"/>
      <c r="G32" s="24">
        <v>4</v>
      </c>
      <c r="H32" s="24">
        <v>15</v>
      </c>
      <c r="I32" s="24">
        <v>6</v>
      </c>
      <c r="J32" s="24"/>
      <c r="K32" s="24">
        <v>6</v>
      </c>
      <c r="L32" s="24">
        <v>8</v>
      </c>
      <c r="M32" s="24"/>
      <c r="N32" s="24"/>
      <c r="O32" s="24"/>
      <c r="P32" s="10">
        <f t="shared" si="3"/>
        <v>53</v>
      </c>
      <c r="Q32" s="10">
        <f>+P32</f>
        <v>53</v>
      </c>
      <c r="R32" s="10">
        <f t="shared" si="4"/>
        <v>7</v>
      </c>
    </row>
    <row r="33" spans="1:18" x14ac:dyDescent="0.2">
      <c r="A33" s="24" t="s">
        <v>307</v>
      </c>
      <c r="B33" s="2" t="s">
        <v>40</v>
      </c>
      <c r="C33" s="24" t="s">
        <v>411</v>
      </c>
      <c r="D33" s="24"/>
      <c r="E33" s="24"/>
      <c r="F33" s="24">
        <v>11</v>
      </c>
      <c r="G33" s="24">
        <v>3</v>
      </c>
      <c r="H33" s="24">
        <v>13</v>
      </c>
      <c r="I33" s="24">
        <v>11</v>
      </c>
      <c r="J33" s="24">
        <v>11</v>
      </c>
      <c r="K33" s="24"/>
      <c r="L33" s="24"/>
      <c r="M33" s="24">
        <v>1</v>
      </c>
      <c r="N33" s="24"/>
      <c r="O33" s="24"/>
      <c r="P33" s="10">
        <f t="shared" si="3"/>
        <v>50</v>
      </c>
      <c r="Q33" s="10">
        <f>+P33</f>
        <v>50</v>
      </c>
      <c r="R33" s="10">
        <f t="shared" si="4"/>
        <v>6</v>
      </c>
    </row>
    <row r="34" spans="1:18" x14ac:dyDescent="0.2">
      <c r="A34" s="24" t="s">
        <v>412</v>
      </c>
      <c r="B34" s="2" t="s">
        <v>40</v>
      </c>
      <c r="C34" s="24" t="s">
        <v>413</v>
      </c>
      <c r="D34" s="24"/>
      <c r="E34" s="24"/>
      <c r="F34" s="24"/>
      <c r="G34" s="24">
        <v>13</v>
      </c>
      <c r="H34" s="24"/>
      <c r="I34" s="24"/>
      <c r="J34" s="24">
        <v>1</v>
      </c>
      <c r="K34" s="24"/>
      <c r="L34" s="24"/>
      <c r="M34" s="24">
        <v>9</v>
      </c>
      <c r="N34" s="24">
        <v>9</v>
      </c>
      <c r="O34" s="24"/>
      <c r="P34" s="10">
        <f t="shared" si="3"/>
        <v>32</v>
      </c>
      <c r="Q34" s="10">
        <v>0</v>
      </c>
      <c r="R34" s="10">
        <f t="shared" si="4"/>
        <v>4</v>
      </c>
    </row>
    <row r="35" spans="1:18" x14ac:dyDescent="0.2">
      <c r="A35" s="24" t="s">
        <v>435</v>
      </c>
      <c r="B35" s="2" t="s">
        <v>40</v>
      </c>
      <c r="C35" s="24" t="s">
        <v>482</v>
      </c>
      <c r="D35" s="24"/>
      <c r="E35" s="24"/>
      <c r="F35" s="24"/>
      <c r="G35" s="24"/>
      <c r="H35" s="24">
        <v>9</v>
      </c>
      <c r="I35" s="24">
        <v>13</v>
      </c>
      <c r="J35" s="24"/>
      <c r="K35" s="24">
        <v>4</v>
      </c>
      <c r="L35" s="24"/>
      <c r="M35" s="24">
        <v>4</v>
      </c>
      <c r="N35" s="24"/>
      <c r="O35" s="24"/>
      <c r="P35" s="10">
        <f t="shared" si="3"/>
        <v>30</v>
      </c>
      <c r="Q35" s="10">
        <v>0</v>
      </c>
      <c r="R35" s="10">
        <f t="shared" si="4"/>
        <v>4</v>
      </c>
    </row>
    <row r="36" spans="1:18" x14ac:dyDescent="0.2">
      <c r="A36" s="24" t="s">
        <v>309</v>
      </c>
      <c r="B36" s="2" t="s">
        <v>40</v>
      </c>
      <c r="C36" s="24" t="s">
        <v>557</v>
      </c>
      <c r="D36" s="24"/>
      <c r="E36" s="24"/>
      <c r="F36" s="24">
        <v>8</v>
      </c>
      <c r="G36" s="24"/>
      <c r="H36" s="24">
        <v>11</v>
      </c>
      <c r="I36" s="24"/>
      <c r="J36" s="24"/>
      <c r="K36" s="24">
        <v>11</v>
      </c>
      <c r="L36" s="24"/>
      <c r="M36" s="24"/>
      <c r="N36" s="24"/>
      <c r="O36" s="24"/>
      <c r="P36" s="10">
        <f t="shared" si="3"/>
        <v>30</v>
      </c>
      <c r="Q36" s="10">
        <v>0</v>
      </c>
      <c r="R36" s="10">
        <f t="shared" si="4"/>
        <v>3</v>
      </c>
    </row>
    <row r="37" spans="1:18" x14ac:dyDescent="0.2">
      <c r="A37" s="24" t="s">
        <v>308</v>
      </c>
      <c r="B37" s="2" t="s">
        <v>40</v>
      </c>
      <c r="C37" s="24" t="s">
        <v>556</v>
      </c>
      <c r="D37" s="24"/>
      <c r="E37" s="24"/>
      <c r="F37" s="24">
        <v>9</v>
      </c>
      <c r="G37" s="24"/>
      <c r="H37" s="24"/>
      <c r="I37" s="24"/>
      <c r="J37" s="24"/>
      <c r="K37" s="24">
        <v>13</v>
      </c>
      <c r="L37" s="24"/>
      <c r="M37" s="24"/>
      <c r="N37" s="24"/>
      <c r="O37" s="24"/>
      <c r="P37" s="10">
        <f t="shared" si="3"/>
        <v>22</v>
      </c>
      <c r="Q37" s="10">
        <v>0</v>
      </c>
      <c r="R37" s="10">
        <f t="shared" si="4"/>
        <v>2</v>
      </c>
    </row>
    <row r="38" spans="1:18" x14ac:dyDescent="0.2">
      <c r="A38" s="24" t="s">
        <v>205</v>
      </c>
      <c r="B38" s="2" t="s">
        <v>40</v>
      </c>
      <c r="C38" s="24" t="s">
        <v>617</v>
      </c>
      <c r="D38" s="24">
        <v>11</v>
      </c>
      <c r="E38" s="24"/>
      <c r="F38" s="24"/>
      <c r="G38" s="24"/>
      <c r="H38" s="24"/>
      <c r="I38" s="24"/>
      <c r="J38" s="24"/>
      <c r="K38" s="24"/>
      <c r="L38" s="24">
        <v>9</v>
      </c>
      <c r="M38" s="24"/>
      <c r="N38" s="24"/>
      <c r="O38" s="24"/>
      <c r="P38" s="10">
        <f t="shared" si="3"/>
        <v>20</v>
      </c>
      <c r="Q38" s="10">
        <v>0</v>
      </c>
      <c r="R38" s="10">
        <f t="shared" si="4"/>
        <v>2</v>
      </c>
    </row>
    <row r="39" spans="1:18" x14ac:dyDescent="0.2">
      <c r="A39" s="24" t="s">
        <v>260</v>
      </c>
      <c r="B39" s="2" t="s">
        <v>40</v>
      </c>
      <c r="C39" s="24" t="s">
        <v>618</v>
      </c>
      <c r="D39" s="24"/>
      <c r="E39" s="24">
        <v>8</v>
      </c>
      <c r="F39" s="24"/>
      <c r="G39" s="24"/>
      <c r="H39" s="24"/>
      <c r="I39" s="24">
        <v>9</v>
      </c>
      <c r="J39" s="24"/>
      <c r="K39" s="24"/>
      <c r="L39" s="24"/>
      <c r="M39" s="24"/>
      <c r="N39" s="24"/>
      <c r="O39" s="24"/>
      <c r="P39" s="10">
        <f t="shared" si="3"/>
        <v>17</v>
      </c>
      <c r="Q39" s="10">
        <v>0</v>
      </c>
      <c r="R39" s="10">
        <f t="shared" si="4"/>
        <v>2</v>
      </c>
    </row>
    <row r="40" spans="1:18" s="26" customFormat="1" x14ac:dyDescent="0.2">
      <c r="A40" s="17" t="s">
        <v>203</v>
      </c>
      <c r="B40" s="17" t="s">
        <v>40</v>
      </c>
      <c r="C40" s="17" t="s">
        <v>333</v>
      </c>
      <c r="D40" s="17">
        <v>15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20">
        <f t="shared" si="3"/>
        <v>15</v>
      </c>
      <c r="Q40" s="10">
        <v>0</v>
      </c>
      <c r="R40" s="20">
        <f t="shared" si="4"/>
        <v>1</v>
      </c>
    </row>
    <row r="41" spans="1:18" s="26" customFormat="1" x14ac:dyDescent="0.2">
      <c r="A41" s="17" t="s">
        <v>306</v>
      </c>
      <c r="B41" s="17" t="s">
        <v>40</v>
      </c>
      <c r="C41" s="17" t="s">
        <v>334</v>
      </c>
      <c r="D41" s="17"/>
      <c r="E41" s="17"/>
      <c r="F41" s="17">
        <v>15</v>
      </c>
      <c r="G41" s="17"/>
      <c r="H41" s="17"/>
      <c r="I41" s="17"/>
      <c r="J41" s="17"/>
      <c r="K41" s="17"/>
      <c r="L41" s="17"/>
      <c r="M41" s="17"/>
      <c r="N41" s="17"/>
      <c r="O41" s="17"/>
      <c r="P41" s="20">
        <f t="shared" si="3"/>
        <v>15</v>
      </c>
      <c r="Q41" s="10">
        <v>0</v>
      </c>
      <c r="R41" s="20">
        <f t="shared" si="4"/>
        <v>1</v>
      </c>
    </row>
    <row r="42" spans="1:18" s="26" customFormat="1" x14ac:dyDescent="0.2">
      <c r="A42" s="17" t="s">
        <v>452</v>
      </c>
      <c r="B42" s="17" t="s">
        <v>40</v>
      </c>
      <c r="C42" s="17" t="s">
        <v>332</v>
      </c>
      <c r="D42" s="17"/>
      <c r="E42" s="17"/>
      <c r="F42" s="17"/>
      <c r="G42" s="17"/>
      <c r="H42" s="17"/>
      <c r="I42" s="17">
        <v>15</v>
      </c>
      <c r="J42" s="17"/>
      <c r="K42" s="17"/>
      <c r="L42" s="17"/>
      <c r="M42" s="17"/>
      <c r="N42" s="17"/>
      <c r="O42" s="17"/>
      <c r="P42" s="20">
        <f t="shared" si="3"/>
        <v>15</v>
      </c>
      <c r="Q42" s="10">
        <v>0</v>
      </c>
      <c r="R42" s="20">
        <f t="shared" si="4"/>
        <v>1</v>
      </c>
    </row>
    <row r="43" spans="1:18" s="26" customFormat="1" x14ac:dyDescent="0.2">
      <c r="A43" s="17" t="s">
        <v>204</v>
      </c>
      <c r="B43" s="17" t="s">
        <v>40</v>
      </c>
      <c r="C43" s="17" t="s">
        <v>333</v>
      </c>
      <c r="D43" s="17">
        <v>13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20">
        <f t="shared" si="3"/>
        <v>13</v>
      </c>
      <c r="Q43" s="10">
        <v>0</v>
      </c>
      <c r="R43" s="20">
        <f t="shared" si="4"/>
        <v>1</v>
      </c>
    </row>
    <row r="44" spans="1:18" s="26" customFormat="1" x14ac:dyDescent="0.2">
      <c r="A44" s="24" t="s">
        <v>261</v>
      </c>
      <c r="B44" s="2" t="s">
        <v>40</v>
      </c>
      <c r="C44" s="24" t="s">
        <v>477</v>
      </c>
      <c r="D44" s="24"/>
      <c r="E44" s="24">
        <v>4</v>
      </c>
      <c r="F44" s="24"/>
      <c r="G44" s="24"/>
      <c r="H44" s="24"/>
      <c r="I44" s="24"/>
      <c r="J44" s="24">
        <v>4</v>
      </c>
      <c r="K44" s="24"/>
      <c r="L44" s="24"/>
      <c r="M44" s="24"/>
      <c r="N44" s="24"/>
      <c r="O44" s="24">
        <v>5</v>
      </c>
      <c r="P44" s="10">
        <f t="shared" si="3"/>
        <v>13</v>
      </c>
      <c r="Q44" s="10">
        <v>0</v>
      </c>
      <c r="R44" s="10">
        <f t="shared" si="4"/>
        <v>3</v>
      </c>
    </row>
    <row r="45" spans="1:18" x14ac:dyDescent="0.2">
      <c r="A45" s="17" t="s">
        <v>206</v>
      </c>
      <c r="B45" s="17" t="s">
        <v>40</v>
      </c>
      <c r="C45" s="17" t="s">
        <v>333</v>
      </c>
      <c r="D45" s="17">
        <v>9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20">
        <f t="shared" si="3"/>
        <v>9</v>
      </c>
      <c r="Q45" s="10">
        <v>0</v>
      </c>
      <c r="R45" s="20">
        <f t="shared" si="4"/>
        <v>1</v>
      </c>
    </row>
    <row r="46" spans="1:18" x14ac:dyDescent="0.2">
      <c r="A46" s="24" t="s">
        <v>453</v>
      </c>
      <c r="B46" s="2" t="s">
        <v>40</v>
      </c>
      <c r="C46" s="24" t="s">
        <v>619</v>
      </c>
      <c r="D46" s="24"/>
      <c r="E46" s="24"/>
      <c r="F46" s="24"/>
      <c r="G46" s="24"/>
      <c r="H46" s="24"/>
      <c r="I46" s="24">
        <v>8</v>
      </c>
      <c r="J46" s="24"/>
      <c r="K46" s="24"/>
      <c r="L46" s="24"/>
      <c r="M46" s="24"/>
      <c r="N46" s="24"/>
      <c r="O46" s="24"/>
      <c r="P46" s="10">
        <f t="shared" si="3"/>
        <v>8</v>
      </c>
      <c r="Q46" s="10">
        <v>0</v>
      </c>
      <c r="R46" s="10">
        <f t="shared" si="4"/>
        <v>1</v>
      </c>
    </row>
    <row r="47" spans="1:18" x14ac:dyDescent="0.2">
      <c r="A47" s="24" t="s">
        <v>208</v>
      </c>
      <c r="B47" s="2" t="s">
        <v>40</v>
      </c>
      <c r="C47" s="24" t="s">
        <v>620</v>
      </c>
      <c r="D47" s="24">
        <v>7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10">
        <f t="shared" si="3"/>
        <v>7</v>
      </c>
      <c r="Q47" s="10">
        <v>0</v>
      </c>
      <c r="R47" s="10">
        <f t="shared" si="4"/>
        <v>1</v>
      </c>
    </row>
    <row r="48" spans="1:18" s="26" customFormat="1" x14ac:dyDescent="0.2">
      <c r="A48" s="17" t="s">
        <v>310</v>
      </c>
      <c r="B48" s="17" t="s">
        <v>40</v>
      </c>
      <c r="C48" s="17" t="s">
        <v>334</v>
      </c>
      <c r="D48" s="17"/>
      <c r="E48" s="17"/>
      <c r="F48" s="17">
        <v>7</v>
      </c>
      <c r="G48" s="17"/>
      <c r="H48" s="17"/>
      <c r="I48" s="17"/>
      <c r="J48" s="17"/>
      <c r="K48" s="17"/>
      <c r="L48" s="17"/>
      <c r="M48" s="17"/>
      <c r="N48" s="17"/>
      <c r="O48" s="17"/>
      <c r="P48" s="20">
        <f t="shared" si="3"/>
        <v>7</v>
      </c>
      <c r="Q48" s="10">
        <v>0</v>
      </c>
      <c r="R48" s="20">
        <f t="shared" si="4"/>
        <v>1</v>
      </c>
    </row>
    <row r="49" spans="1:18" x14ac:dyDescent="0.2">
      <c r="A49" s="102" t="s">
        <v>631</v>
      </c>
      <c r="B49" s="2" t="s">
        <v>40</v>
      </c>
      <c r="C49" s="102" t="s">
        <v>703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>
        <v>4</v>
      </c>
      <c r="P49" s="10">
        <f t="shared" si="3"/>
        <v>4</v>
      </c>
      <c r="Q49" s="10">
        <v>0</v>
      </c>
      <c r="R49" s="10">
        <f t="shared" si="4"/>
        <v>1</v>
      </c>
    </row>
    <row r="50" spans="1:18" x14ac:dyDescent="0.2">
      <c r="A50" s="24" t="s">
        <v>436</v>
      </c>
      <c r="B50" s="2" t="s">
        <v>40</v>
      </c>
      <c r="C50" s="24" t="s">
        <v>525</v>
      </c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10">
        <f t="shared" si="3"/>
        <v>0</v>
      </c>
      <c r="Q50" s="10">
        <v>0</v>
      </c>
      <c r="R50" s="10">
        <f t="shared" si="4"/>
        <v>0</v>
      </c>
    </row>
  </sheetData>
  <sortState xmlns:xlrd2="http://schemas.microsoft.com/office/spreadsheetml/2017/richdata2" ref="A31:R50">
    <sortCondition descending="1" ref="Q31:Q50"/>
    <sortCondition descending="1" ref="P31:P50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EE87-8BF4-40F2-8A21-4C6CCCA4EBAE}">
  <sheetPr>
    <pageSetUpPr fitToPage="1"/>
  </sheetPr>
  <dimension ref="A1:R34"/>
  <sheetViews>
    <sheetView showGridLines="0" workbookViewId="0">
      <selection sqref="A1:C2"/>
    </sheetView>
  </sheetViews>
  <sheetFormatPr defaultRowHeight="11.25" x14ac:dyDescent="0.2"/>
  <cols>
    <col min="1" max="1" width="22.7109375" style="1" customWidth="1"/>
    <col min="2" max="2" width="9.140625" style="1"/>
    <col min="3" max="3" width="13.5703125" style="1" customWidth="1"/>
    <col min="4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18" t="s">
        <v>719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1"/>
      <c r="Q3" s="295"/>
      <c r="R3" s="297"/>
    </row>
    <row r="4" spans="1:18" x14ac:dyDescent="0.2">
      <c r="A4" s="48" t="s">
        <v>248</v>
      </c>
      <c r="B4" s="2" t="s">
        <v>38</v>
      </c>
      <c r="C4" s="2" t="s">
        <v>389</v>
      </c>
      <c r="D4" s="24"/>
      <c r="E4" s="24">
        <v>15</v>
      </c>
      <c r="F4" s="24">
        <v>13</v>
      </c>
      <c r="G4" s="24">
        <v>15</v>
      </c>
      <c r="H4" s="2">
        <v>15</v>
      </c>
      <c r="I4" s="2">
        <v>9</v>
      </c>
      <c r="J4" s="2">
        <v>15</v>
      </c>
      <c r="K4" s="2">
        <v>5</v>
      </c>
      <c r="L4" s="2">
        <v>15</v>
      </c>
      <c r="M4" s="2">
        <v>15</v>
      </c>
      <c r="N4" s="2"/>
      <c r="O4" s="2">
        <v>11</v>
      </c>
      <c r="P4" s="10">
        <f t="shared" ref="P4:P17" si="0">SUM(D4:O4)</f>
        <v>128</v>
      </c>
      <c r="Q4" s="10">
        <f>+E4+F4+G4+H4+J4+L4+M4</f>
        <v>103</v>
      </c>
      <c r="R4" s="10">
        <f t="shared" ref="R4:R17" si="1">COUNT(D4:O4)</f>
        <v>10</v>
      </c>
    </row>
    <row r="5" spans="1:18" x14ac:dyDescent="0.2">
      <c r="A5" s="24" t="s">
        <v>109</v>
      </c>
      <c r="B5" s="2" t="s">
        <v>38</v>
      </c>
      <c r="C5" s="2" t="s">
        <v>393</v>
      </c>
      <c r="D5" s="24">
        <v>8</v>
      </c>
      <c r="E5" s="24">
        <v>7</v>
      </c>
      <c r="F5" s="24">
        <v>15</v>
      </c>
      <c r="G5" s="24">
        <v>7</v>
      </c>
      <c r="H5" s="2"/>
      <c r="I5" s="2"/>
      <c r="J5" s="2">
        <v>11</v>
      </c>
      <c r="K5" s="2"/>
      <c r="L5" s="2">
        <v>13</v>
      </c>
      <c r="M5" s="2"/>
      <c r="N5" s="2">
        <v>15</v>
      </c>
      <c r="O5" s="2"/>
      <c r="P5" s="10">
        <f t="shared" si="0"/>
        <v>76</v>
      </c>
      <c r="Q5" s="10">
        <f t="shared" ref="Q5:Q10" si="2">+P5</f>
        <v>76</v>
      </c>
      <c r="R5" s="10">
        <f t="shared" si="1"/>
        <v>7</v>
      </c>
    </row>
    <row r="6" spans="1:18" x14ac:dyDescent="0.2">
      <c r="A6" s="24" t="s">
        <v>467</v>
      </c>
      <c r="B6" s="2" t="s">
        <v>38</v>
      </c>
      <c r="C6" s="2" t="s">
        <v>390</v>
      </c>
      <c r="D6" s="24"/>
      <c r="E6" s="24">
        <v>13</v>
      </c>
      <c r="F6" s="24"/>
      <c r="G6" s="24">
        <v>8</v>
      </c>
      <c r="H6" s="2"/>
      <c r="I6" s="2">
        <v>6</v>
      </c>
      <c r="J6" s="2">
        <v>13</v>
      </c>
      <c r="K6" s="2"/>
      <c r="L6" s="2"/>
      <c r="M6" s="2">
        <v>13</v>
      </c>
      <c r="N6" s="2">
        <v>13</v>
      </c>
      <c r="O6" s="2"/>
      <c r="P6" s="10">
        <f t="shared" si="0"/>
        <v>66</v>
      </c>
      <c r="Q6" s="10">
        <f t="shared" si="2"/>
        <v>66</v>
      </c>
      <c r="R6" s="10">
        <f t="shared" si="1"/>
        <v>6</v>
      </c>
    </row>
    <row r="7" spans="1:18" x14ac:dyDescent="0.2">
      <c r="A7" s="24" t="s">
        <v>106</v>
      </c>
      <c r="B7" s="2" t="s">
        <v>38</v>
      </c>
      <c r="C7" s="2" t="s">
        <v>387</v>
      </c>
      <c r="D7" s="24">
        <v>13</v>
      </c>
      <c r="E7" s="24">
        <v>11</v>
      </c>
      <c r="F7" s="24">
        <v>11</v>
      </c>
      <c r="G7" s="24">
        <v>13</v>
      </c>
      <c r="H7" s="2">
        <v>7</v>
      </c>
      <c r="I7" s="2"/>
      <c r="J7" s="2"/>
      <c r="K7" s="2">
        <v>6</v>
      </c>
      <c r="L7" s="2"/>
      <c r="M7" s="2"/>
      <c r="N7" s="2"/>
      <c r="O7" s="2"/>
      <c r="P7" s="10">
        <f t="shared" si="0"/>
        <v>61</v>
      </c>
      <c r="Q7" s="10">
        <f t="shared" si="2"/>
        <v>61</v>
      </c>
      <c r="R7" s="10">
        <f t="shared" si="1"/>
        <v>6</v>
      </c>
    </row>
    <row r="8" spans="1:18" x14ac:dyDescent="0.2">
      <c r="A8" s="24" t="s">
        <v>278</v>
      </c>
      <c r="B8" s="2" t="s">
        <v>38</v>
      </c>
      <c r="C8" s="2" t="s">
        <v>553</v>
      </c>
      <c r="D8" s="24"/>
      <c r="E8" s="24"/>
      <c r="F8" s="24">
        <v>9</v>
      </c>
      <c r="G8" s="24">
        <v>11</v>
      </c>
      <c r="H8" s="2">
        <v>11</v>
      </c>
      <c r="I8" s="2"/>
      <c r="J8" s="2"/>
      <c r="K8" s="2">
        <v>15</v>
      </c>
      <c r="L8" s="2"/>
      <c r="M8" s="2"/>
      <c r="N8" s="2"/>
      <c r="O8" s="2">
        <v>15</v>
      </c>
      <c r="P8" s="10">
        <f t="shared" si="0"/>
        <v>61</v>
      </c>
      <c r="Q8" s="10">
        <f t="shared" si="2"/>
        <v>61</v>
      </c>
      <c r="R8" s="10">
        <f t="shared" si="1"/>
        <v>5</v>
      </c>
    </row>
    <row r="9" spans="1:18" x14ac:dyDescent="0.2">
      <c r="A9" s="24" t="s">
        <v>394</v>
      </c>
      <c r="B9" s="2" t="s">
        <v>38</v>
      </c>
      <c r="C9" s="2" t="s">
        <v>387</v>
      </c>
      <c r="D9" s="24">
        <v>15</v>
      </c>
      <c r="E9" s="24">
        <v>5</v>
      </c>
      <c r="F9" s="24">
        <v>6</v>
      </c>
      <c r="G9" s="24">
        <v>9</v>
      </c>
      <c r="H9" s="2">
        <v>5</v>
      </c>
      <c r="I9" s="2"/>
      <c r="J9" s="2"/>
      <c r="K9" s="2">
        <v>9</v>
      </c>
      <c r="L9" s="2"/>
      <c r="M9" s="2"/>
      <c r="N9" s="2"/>
      <c r="O9" s="2"/>
      <c r="P9" s="10">
        <f t="shared" si="0"/>
        <v>49</v>
      </c>
      <c r="Q9" s="10">
        <f t="shared" si="2"/>
        <v>49</v>
      </c>
      <c r="R9" s="10">
        <f t="shared" si="1"/>
        <v>6</v>
      </c>
    </row>
    <row r="10" spans="1:18" x14ac:dyDescent="0.2">
      <c r="A10" s="24" t="s">
        <v>107</v>
      </c>
      <c r="B10" s="2" t="s">
        <v>38</v>
      </c>
      <c r="C10" s="2" t="s">
        <v>387</v>
      </c>
      <c r="D10" s="24">
        <v>11</v>
      </c>
      <c r="E10" s="24">
        <v>6</v>
      </c>
      <c r="F10" s="24">
        <v>8</v>
      </c>
      <c r="G10" s="24">
        <v>6</v>
      </c>
      <c r="H10" s="2">
        <v>6</v>
      </c>
      <c r="I10" s="2"/>
      <c r="J10" s="2"/>
      <c r="K10" s="2">
        <v>4</v>
      </c>
      <c r="L10" s="2"/>
      <c r="M10" s="2"/>
      <c r="N10" s="2"/>
      <c r="O10" s="2"/>
      <c r="P10" s="10">
        <f t="shared" si="0"/>
        <v>41</v>
      </c>
      <c r="Q10" s="10">
        <f t="shared" si="2"/>
        <v>41</v>
      </c>
      <c r="R10" s="10">
        <f t="shared" si="1"/>
        <v>6</v>
      </c>
    </row>
    <row r="11" spans="1:18" s="26" customFormat="1" x14ac:dyDescent="0.2">
      <c r="A11" s="17" t="s">
        <v>108</v>
      </c>
      <c r="B11" s="17" t="s">
        <v>38</v>
      </c>
      <c r="C11" s="17" t="s">
        <v>356</v>
      </c>
      <c r="D11" s="17">
        <v>9</v>
      </c>
      <c r="E11" s="17"/>
      <c r="F11" s="17"/>
      <c r="G11" s="17"/>
      <c r="H11" s="17">
        <v>13</v>
      </c>
      <c r="I11" s="17"/>
      <c r="J11" s="17"/>
      <c r="K11" s="17">
        <v>7</v>
      </c>
      <c r="L11" s="17"/>
      <c r="M11" s="17"/>
      <c r="N11" s="17"/>
      <c r="O11" s="17"/>
      <c r="P11" s="20">
        <f t="shared" si="0"/>
        <v>29</v>
      </c>
      <c r="Q11" s="20">
        <v>0</v>
      </c>
      <c r="R11" s="20">
        <f t="shared" si="1"/>
        <v>3</v>
      </c>
    </row>
    <row r="12" spans="1:18" s="26" customFormat="1" x14ac:dyDescent="0.2">
      <c r="A12" s="17" t="s">
        <v>110</v>
      </c>
      <c r="B12" s="17" t="s">
        <v>38</v>
      </c>
      <c r="C12" s="17" t="s">
        <v>356</v>
      </c>
      <c r="D12" s="17">
        <v>7</v>
      </c>
      <c r="E12" s="17"/>
      <c r="F12" s="17"/>
      <c r="G12" s="17"/>
      <c r="H12" s="17">
        <v>8</v>
      </c>
      <c r="I12" s="17"/>
      <c r="J12" s="17"/>
      <c r="K12" s="17">
        <v>8</v>
      </c>
      <c r="L12" s="17"/>
      <c r="M12" s="17"/>
      <c r="N12" s="17"/>
      <c r="O12" s="17"/>
      <c r="P12" s="20">
        <f t="shared" si="0"/>
        <v>23</v>
      </c>
      <c r="Q12" s="20">
        <v>0</v>
      </c>
      <c r="R12" s="20">
        <f t="shared" si="1"/>
        <v>3</v>
      </c>
    </row>
    <row r="13" spans="1:18" x14ac:dyDescent="0.2">
      <c r="A13" s="24" t="s">
        <v>249</v>
      </c>
      <c r="B13" s="2" t="s">
        <v>38</v>
      </c>
      <c r="C13" s="2" t="s">
        <v>391</v>
      </c>
      <c r="D13" s="24"/>
      <c r="E13" s="24">
        <v>9</v>
      </c>
      <c r="F13" s="24"/>
      <c r="G13" s="24"/>
      <c r="H13" s="2"/>
      <c r="I13" s="2"/>
      <c r="J13" s="2"/>
      <c r="K13" s="2">
        <v>13</v>
      </c>
      <c r="L13" s="2"/>
      <c r="M13" s="2"/>
      <c r="N13" s="2"/>
      <c r="O13" s="2"/>
      <c r="P13" s="10">
        <f t="shared" si="0"/>
        <v>22</v>
      </c>
      <c r="Q13" s="10">
        <v>0</v>
      </c>
      <c r="R13" s="10">
        <f t="shared" si="1"/>
        <v>2</v>
      </c>
    </row>
    <row r="14" spans="1:18" x14ac:dyDescent="0.2">
      <c r="A14" s="7" t="s">
        <v>573</v>
      </c>
      <c r="B14" s="2" t="s">
        <v>38</v>
      </c>
      <c r="C14" s="2" t="s">
        <v>390</v>
      </c>
      <c r="D14" s="24"/>
      <c r="E14" s="24"/>
      <c r="F14" s="24"/>
      <c r="G14" s="24"/>
      <c r="H14" s="2"/>
      <c r="I14" s="2"/>
      <c r="J14" s="2"/>
      <c r="K14" s="2"/>
      <c r="L14" s="2"/>
      <c r="M14" s="2">
        <v>11</v>
      </c>
      <c r="N14" s="2">
        <v>11</v>
      </c>
      <c r="O14" s="2"/>
      <c r="P14" s="10">
        <f t="shared" si="0"/>
        <v>22</v>
      </c>
      <c r="Q14" s="10">
        <v>0</v>
      </c>
      <c r="R14" s="10">
        <f t="shared" si="1"/>
        <v>2</v>
      </c>
    </row>
    <row r="15" spans="1:18" s="26" customFormat="1" x14ac:dyDescent="0.2">
      <c r="A15" s="17" t="s">
        <v>426</v>
      </c>
      <c r="B15" s="17" t="s">
        <v>38</v>
      </c>
      <c r="C15" s="17" t="s">
        <v>356</v>
      </c>
      <c r="D15" s="17"/>
      <c r="E15" s="17"/>
      <c r="F15" s="17"/>
      <c r="G15" s="17"/>
      <c r="H15" s="17">
        <v>9</v>
      </c>
      <c r="I15" s="17"/>
      <c r="J15" s="17"/>
      <c r="K15" s="17">
        <v>11</v>
      </c>
      <c r="L15" s="17"/>
      <c r="M15" s="17"/>
      <c r="N15" s="17"/>
      <c r="O15" s="17"/>
      <c r="P15" s="20">
        <f t="shared" si="0"/>
        <v>20</v>
      </c>
      <c r="Q15" s="20">
        <v>0</v>
      </c>
      <c r="R15" s="20">
        <f t="shared" si="1"/>
        <v>2</v>
      </c>
    </row>
    <row r="16" spans="1:18" x14ac:dyDescent="0.2">
      <c r="A16" s="24" t="s">
        <v>250</v>
      </c>
      <c r="B16" s="2" t="s">
        <v>38</v>
      </c>
      <c r="C16" s="2" t="s">
        <v>392</v>
      </c>
      <c r="D16" s="24"/>
      <c r="E16" s="24">
        <v>8</v>
      </c>
      <c r="F16" s="24">
        <v>7</v>
      </c>
      <c r="G16" s="33"/>
      <c r="H16" s="2"/>
      <c r="I16" s="2"/>
      <c r="J16" s="2"/>
      <c r="K16" s="2"/>
      <c r="L16" s="2"/>
      <c r="M16" s="2"/>
      <c r="N16" s="2"/>
      <c r="O16" s="2"/>
      <c r="P16" s="10">
        <f t="shared" si="0"/>
        <v>15</v>
      </c>
      <c r="Q16" s="10">
        <v>0</v>
      </c>
      <c r="R16" s="10">
        <f t="shared" si="1"/>
        <v>2</v>
      </c>
    </row>
    <row r="17" spans="1:18" x14ac:dyDescent="0.2">
      <c r="A17" s="24" t="s">
        <v>457</v>
      </c>
      <c r="B17" s="2" t="s">
        <v>38</v>
      </c>
      <c r="C17" s="2" t="s">
        <v>613</v>
      </c>
      <c r="D17" s="24"/>
      <c r="E17" s="24"/>
      <c r="F17" s="24"/>
      <c r="G17" s="24"/>
      <c r="H17" s="2"/>
      <c r="I17" s="2">
        <v>11</v>
      </c>
      <c r="J17" s="2"/>
      <c r="K17" s="2"/>
      <c r="L17" s="2"/>
      <c r="M17" s="2"/>
      <c r="N17" s="2"/>
      <c r="O17" s="2"/>
      <c r="P17" s="10">
        <f t="shared" si="0"/>
        <v>11</v>
      </c>
      <c r="Q17" s="10">
        <v>0</v>
      </c>
      <c r="R17" s="10">
        <f t="shared" si="1"/>
        <v>1</v>
      </c>
    </row>
    <row r="18" spans="1:18" x14ac:dyDescent="0.2">
      <c r="A18" s="136"/>
      <c r="B18" s="22"/>
      <c r="C18" s="22"/>
      <c r="D18" s="29"/>
      <c r="E18" s="29"/>
      <c r="F18" s="29"/>
      <c r="G18" s="29"/>
      <c r="H18" s="22"/>
      <c r="I18" s="22"/>
      <c r="J18" s="22"/>
      <c r="K18" s="22"/>
      <c r="L18" s="22"/>
      <c r="M18" s="22"/>
      <c r="N18" s="22"/>
      <c r="O18" s="22"/>
      <c r="P18" s="23"/>
      <c r="Q18" s="23"/>
      <c r="R18" s="137"/>
    </row>
    <row r="19" spans="1:18" x14ac:dyDescent="0.2">
      <c r="A19" s="48" t="s">
        <v>111</v>
      </c>
      <c r="B19" s="2" t="s">
        <v>40</v>
      </c>
      <c r="C19" s="2" t="s">
        <v>386</v>
      </c>
      <c r="D19" s="24">
        <v>15</v>
      </c>
      <c r="E19" s="24">
        <v>13</v>
      </c>
      <c r="F19" s="24">
        <v>15</v>
      </c>
      <c r="G19" s="24">
        <v>15</v>
      </c>
      <c r="H19" s="2">
        <v>15</v>
      </c>
      <c r="I19" s="2">
        <v>15</v>
      </c>
      <c r="J19" s="2"/>
      <c r="K19" s="2">
        <v>15</v>
      </c>
      <c r="L19" s="2"/>
      <c r="M19" s="2"/>
      <c r="N19" s="2"/>
      <c r="O19" s="2"/>
      <c r="P19" s="10">
        <f t="shared" ref="P19:P34" si="3">SUM(D19:O19)</f>
        <v>103</v>
      </c>
      <c r="Q19" s="10">
        <f>+P19</f>
        <v>103</v>
      </c>
      <c r="R19" s="10">
        <f t="shared" ref="R19:R34" si="4">COUNT(D19:O19)</f>
        <v>7</v>
      </c>
    </row>
    <row r="20" spans="1:18" x14ac:dyDescent="0.2">
      <c r="A20" s="24" t="s">
        <v>115</v>
      </c>
      <c r="B20" s="2" t="s">
        <v>40</v>
      </c>
      <c r="C20" s="2" t="s">
        <v>386</v>
      </c>
      <c r="D20" s="24">
        <v>8</v>
      </c>
      <c r="E20" s="24">
        <v>15</v>
      </c>
      <c r="F20" s="24">
        <v>6</v>
      </c>
      <c r="G20" s="24">
        <v>6</v>
      </c>
      <c r="H20" s="2">
        <v>9</v>
      </c>
      <c r="I20" s="2">
        <v>7</v>
      </c>
      <c r="J20" s="2"/>
      <c r="K20" s="2">
        <v>8</v>
      </c>
      <c r="L20" s="2"/>
      <c r="M20" s="2"/>
      <c r="N20" s="2"/>
      <c r="O20" s="2"/>
      <c r="P20" s="10">
        <f t="shared" si="3"/>
        <v>59</v>
      </c>
      <c r="Q20" s="10">
        <f>+P20</f>
        <v>59</v>
      </c>
      <c r="R20" s="10">
        <f t="shared" si="4"/>
        <v>7</v>
      </c>
    </row>
    <row r="21" spans="1:18" x14ac:dyDescent="0.2">
      <c r="A21" s="24" t="s">
        <v>114</v>
      </c>
      <c r="B21" s="2" t="s">
        <v>40</v>
      </c>
      <c r="C21" s="2" t="s">
        <v>387</v>
      </c>
      <c r="D21" s="24">
        <v>9</v>
      </c>
      <c r="E21" s="24">
        <v>6</v>
      </c>
      <c r="F21" s="24">
        <v>11</v>
      </c>
      <c r="G21" s="24">
        <v>7</v>
      </c>
      <c r="H21" s="2">
        <v>5</v>
      </c>
      <c r="I21" s="2"/>
      <c r="J21" s="2"/>
      <c r="K21" s="2">
        <v>11</v>
      </c>
      <c r="L21" s="2"/>
      <c r="M21" s="2"/>
      <c r="N21" s="2"/>
      <c r="O21" s="2"/>
      <c r="P21" s="10">
        <f t="shared" si="3"/>
        <v>49</v>
      </c>
      <c r="Q21" s="10">
        <f>+P21</f>
        <v>49</v>
      </c>
      <c r="R21" s="10">
        <f t="shared" si="4"/>
        <v>6</v>
      </c>
    </row>
    <row r="22" spans="1:18" x14ac:dyDescent="0.2">
      <c r="A22" s="24" t="s">
        <v>277</v>
      </c>
      <c r="B22" s="2" t="s">
        <v>40</v>
      </c>
      <c r="C22" s="2" t="s">
        <v>423</v>
      </c>
      <c r="D22" s="24"/>
      <c r="E22" s="24"/>
      <c r="F22" s="24">
        <v>7</v>
      </c>
      <c r="G22" s="24">
        <v>8</v>
      </c>
      <c r="H22" s="2">
        <v>7</v>
      </c>
      <c r="I22" s="2"/>
      <c r="J22" s="2">
        <v>9</v>
      </c>
      <c r="K22" s="2">
        <v>6</v>
      </c>
      <c r="L22" s="2">
        <v>11</v>
      </c>
      <c r="M22" s="2"/>
      <c r="N22" s="2"/>
      <c r="O22" s="2"/>
      <c r="P22" s="10">
        <f t="shared" si="3"/>
        <v>48</v>
      </c>
      <c r="Q22" s="10">
        <f>+P22</f>
        <v>48</v>
      </c>
      <c r="R22" s="10">
        <f t="shared" si="4"/>
        <v>6</v>
      </c>
    </row>
    <row r="23" spans="1:18" x14ac:dyDescent="0.2">
      <c r="A23" s="24" t="s">
        <v>276</v>
      </c>
      <c r="B23" s="2" t="s">
        <v>40</v>
      </c>
      <c r="C23" s="2" t="s">
        <v>552</v>
      </c>
      <c r="D23" s="24"/>
      <c r="E23" s="24"/>
      <c r="F23" s="24">
        <v>8</v>
      </c>
      <c r="G23" s="24"/>
      <c r="H23" s="2">
        <v>13</v>
      </c>
      <c r="I23" s="2">
        <v>13</v>
      </c>
      <c r="J23" s="2"/>
      <c r="K23" s="2">
        <v>7</v>
      </c>
      <c r="L23" s="2"/>
      <c r="M23" s="2"/>
      <c r="N23" s="2"/>
      <c r="O23" s="2"/>
      <c r="P23" s="10">
        <f t="shared" si="3"/>
        <v>41</v>
      </c>
      <c r="Q23" s="10">
        <v>0</v>
      </c>
      <c r="R23" s="10">
        <f t="shared" si="4"/>
        <v>4</v>
      </c>
    </row>
    <row r="24" spans="1:18" s="26" customFormat="1" x14ac:dyDescent="0.2">
      <c r="A24" s="17" t="s">
        <v>113</v>
      </c>
      <c r="B24" s="17" t="s">
        <v>40</v>
      </c>
      <c r="C24" s="17" t="s">
        <v>356</v>
      </c>
      <c r="D24" s="17">
        <v>11</v>
      </c>
      <c r="E24" s="17"/>
      <c r="F24" s="17"/>
      <c r="G24" s="17"/>
      <c r="H24" s="17">
        <v>11</v>
      </c>
      <c r="I24" s="17"/>
      <c r="J24" s="17"/>
      <c r="K24" s="17">
        <v>13</v>
      </c>
      <c r="L24" s="17"/>
      <c r="M24" s="17"/>
      <c r="N24" s="17"/>
      <c r="O24" s="17"/>
      <c r="P24" s="20">
        <f t="shared" si="3"/>
        <v>35</v>
      </c>
      <c r="Q24" s="20">
        <v>0</v>
      </c>
      <c r="R24" s="20">
        <f t="shared" si="4"/>
        <v>3</v>
      </c>
    </row>
    <row r="25" spans="1:18" x14ac:dyDescent="0.2">
      <c r="A25" s="24" t="s">
        <v>112</v>
      </c>
      <c r="B25" s="2" t="s">
        <v>40</v>
      </c>
      <c r="C25" s="2" t="s">
        <v>612</v>
      </c>
      <c r="D25" s="24">
        <v>13</v>
      </c>
      <c r="E25" s="24"/>
      <c r="F25" s="24">
        <v>13</v>
      </c>
      <c r="G25" s="24"/>
      <c r="H25" s="2"/>
      <c r="I25" s="2"/>
      <c r="J25" s="2"/>
      <c r="K25" s="2"/>
      <c r="L25" s="2"/>
      <c r="M25" s="2"/>
      <c r="N25" s="2"/>
      <c r="O25" s="2">
        <v>9</v>
      </c>
      <c r="P25" s="10">
        <f t="shared" si="3"/>
        <v>35</v>
      </c>
      <c r="Q25" s="10">
        <v>0</v>
      </c>
      <c r="R25" s="10">
        <f t="shared" si="4"/>
        <v>3</v>
      </c>
    </row>
    <row r="26" spans="1:18" x14ac:dyDescent="0.2">
      <c r="A26" s="24" t="s">
        <v>245</v>
      </c>
      <c r="B26" s="2" t="s">
        <v>40</v>
      </c>
      <c r="C26" s="2" t="s">
        <v>385</v>
      </c>
      <c r="D26" s="24"/>
      <c r="E26" s="24">
        <v>8</v>
      </c>
      <c r="F26" s="24"/>
      <c r="G26" s="24">
        <v>11</v>
      </c>
      <c r="H26" s="2"/>
      <c r="I26" s="2"/>
      <c r="J26" s="2"/>
      <c r="K26" s="2"/>
      <c r="L26" s="2"/>
      <c r="M26" s="2"/>
      <c r="N26" s="2"/>
      <c r="O26" s="2">
        <v>13</v>
      </c>
      <c r="P26" s="10">
        <f t="shared" si="3"/>
        <v>32</v>
      </c>
      <c r="Q26" s="10">
        <v>0</v>
      </c>
      <c r="R26" s="10">
        <f t="shared" si="4"/>
        <v>3</v>
      </c>
    </row>
    <row r="27" spans="1:18" x14ac:dyDescent="0.2">
      <c r="A27" s="24" t="s">
        <v>420</v>
      </c>
      <c r="B27" s="2" t="s">
        <v>40</v>
      </c>
      <c r="C27" s="2" t="s">
        <v>551</v>
      </c>
      <c r="D27" s="24"/>
      <c r="E27" s="24"/>
      <c r="F27" s="24"/>
      <c r="G27" s="24">
        <v>13</v>
      </c>
      <c r="H27" s="2">
        <v>8</v>
      </c>
      <c r="I27" s="2"/>
      <c r="J27" s="2"/>
      <c r="K27" s="2">
        <v>5</v>
      </c>
      <c r="L27" s="2"/>
      <c r="M27" s="2"/>
      <c r="N27" s="2"/>
      <c r="O27" s="2"/>
      <c r="P27" s="10">
        <f t="shared" si="3"/>
        <v>26</v>
      </c>
      <c r="Q27" s="10">
        <v>0</v>
      </c>
      <c r="R27" s="10">
        <f t="shared" si="4"/>
        <v>3</v>
      </c>
    </row>
    <row r="28" spans="1:18" x14ac:dyDescent="0.2">
      <c r="A28" s="24" t="s">
        <v>275</v>
      </c>
      <c r="B28" s="2" t="s">
        <v>40</v>
      </c>
      <c r="C28" s="2" t="s">
        <v>612</v>
      </c>
      <c r="D28" s="24"/>
      <c r="E28" s="24"/>
      <c r="F28" s="24">
        <v>9</v>
      </c>
      <c r="G28" s="24"/>
      <c r="H28" s="2"/>
      <c r="I28" s="2">
        <v>8</v>
      </c>
      <c r="J28" s="2"/>
      <c r="K28" s="2"/>
      <c r="L28" s="2"/>
      <c r="M28" s="2"/>
      <c r="N28" s="2"/>
      <c r="O28" s="2"/>
      <c r="P28" s="10">
        <f t="shared" si="3"/>
        <v>17</v>
      </c>
      <c r="Q28" s="10">
        <v>0</v>
      </c>
      <c r="R28" s="10">
        <f t="shared" si="4"/>
        <v>2</v>
      </c>
    </row>
    <row r="29" spans="1:18" s="26" customFormat="1" x14ac:dyDescent="0.2">
      <c r="A29" s="17" t="s">
        <v>116</v>
      </c>
      <c r="B29" s="17" t="s">
        <v>40</v>
      </c>
      <c r="C29" s="17" t="s">
        <v>356</v>
      </c>
      <c r="D29" s="17">
        <v>7</v>
      </c>
      <c r="E29" s="17"/>
      <c r="F29" s="17"/>
      <c r="G29" s="17"/>
      <c r="H29" s="17">
        <v>6</v>
      </c>
      <c r="I29" s="17"/>
      <c r="J29" s="17"/>
      <c r="K29" s="17">
        <v>4</v>
      </c>
      <c r="L29" s="17"/>
      <c r="M29" s="17"/>
      <c r="N29" s="17"/>
      <c r="O29" s="17"/>
      <c r="P29" s="20">
        <f t="shared" si="3"/>
        <v>17</v>
      </c>
      <c r="Q29" s="20">
        <v>0</v>
      </c>
      <c r="R29" s="20">
        <f t="shared" si="4"/>
        <v>3</v>
      </c>
    </row>
    <row r="30" spans="1:18" x14ac:dyDescent="0.2">
      <c r="A30" s="24" t="s">
        <v>246</v>
      </c>
      <c r="B30" s="2" t="s">
        <v>40</v>
      </c>
      <c r="C30" s="2" t="s">
        <v>384</v>
      </c>
      <c r="D30" s="24"/>
      <c r="E30" s="24">
        <v>7</v>
      </c>
      <c r="F30" s="24"/>
      <c r="G30" s="24"/>
      <c r="H30" s="2"/>
      <c r="I30" s="2"/>
      <c r="J30" s="2"/>
      <c r="K30" s="2">
        <v>9</v>
      </c>
      <c r="L30" s="2"/>
      <c r="M30" s="2"/>
      <c r="N30" s="2"/>
      <c r="O30" s="2"/>
      <c r="P30" s="10">
        <f t="shared" si="3"/>
        <v>16</v>
      </c>
      <c r="Q30" s="10">
        <v>0</v>
      </c>
      <c r="R30" s="10">
        <f t="shared" si="4"/>
        <v>2</v>
      </c>
    </row>
    <row r="31" spans="1:18" x14ac:dyDescent="0.2">
      <c r="A31" s="24" t="s">
        <v>244</v>
      </c>
      <c r="B31" s="2" t="s">
        <v>40</v>
      </c>
      <c r="C31" s="2" t="s">
        <v>384</v>
      </c>
      <c r="D31" s="24"/>
      <c r="E31" s="24">
        <v>9</v>
      </c>
      <c r="F31" s="24"/>
      <c r="G31" s="24"/>
      <c r="H31" s="2"/>
      <c r="I31" s="2"/>
      <c r="J31" s="2"/>
      <c r="K31" s="2">
        <v>3</v>
      </c>
      <c r="L31" s="2"/>
      <c r="M31" s="2"/>
      <c r="N31" s="2"/>
      <c r="O31" s="2"/>
      <c r="P31" s="10">
        <f t="shared" si="3"/>
        <v>12</v>
      </c>
      <c r="Q31" s="10">
        <v>0</v>
      </c>
      <c r="R31" s="10">
        <f t="shared" si="4"/>
        <v>2</v>
      </c>
    </row>
    <row r="32" spans="1:18" x14ac:dyDescent="0.2">
      <c r="A32" s="24" t="s">
        <v>243</v>
      </c>
      <c r="B32" s="2" t="s">
        <v>40</v>
      </c>
      <c r="C32" s="2" t="s">
        <v>383</v>
      </c>
      <c r="D32" s="24"/>
      <c r="E32" s="24">
        <v>11</v>
      </c>
      <c r="F32" s="24"/>
      <c r="G32" s="24"/>
      <c r="H32" s="2"/>
      <c r="I32" s="2"/>
      <c r="J32" s="2"/>
      <c r="K32" s="2"/>
      <c r="L32" s="2"/>
      <c r="M32" s="2"/>
      <c r="N32" s="2"/>
      <c r="O32" s="2"/>
      <c r="P32" s="10">
        <f t="shared" si="3"/>
        <v>11</v>
      </c>
      <c r="Q32" s="10">
        <v>0</v>
      </c>
      <c r="R32" s="10">
        <f t="shared" si="4"/>
        <v>1</v>
      </c>
    </row>
    <row r="33" spans="1:18" x14ac:dyDescent="0.2">
      <c r="A33" s="24" t="s">
        <v>421</v>
      </c>
      <c r="B33" s="2" t="s">
        <v>40</v>
      </c>
      <c r="C33" s="2" t="s">
        <v>422</v>
      </c>
      <c r="D33" s="24"/>
      <c r="E33" s="24"/>
      <c r="F33" s="24"/>
      <c r="G33" s="24">
        <v>9</v>
      </c>
      <c r="H33" s="2"/>
      <c r="I33" s="2"/>
      <c r="J33" s="2"/>
      <c r="K33" s="2"/>
      <c r="L33" s="2"/>
      <c r="M33" s="2"/>
      <c r="N33" s="2"/>
      <c r="O33" s="2"/>
      <c r="P33" s="10">
        <f t="shared" si="3"/>
        <v>9</v>
      </c>
      <c r="Q33" s="10">
        <v>0</v>
      </c>
      <c r="R33" s="10">
        <f t="shared" si="4"/>
        <v>1</v>
      </c>
    </row>
    <row r="34" spans="1:18" x14ac:dyDescent="0.2">
      <c r="A34" s="24" t="s">
        <v>247</v>
      </c>
      <c r="B34" s="2" t="s">
        <v>40</v>
      </c>
      <c r="C34" s="2" t="s">
        <v>388</v>
      </c>
      <c r="D34" s="24"/>
      <c r="E34" s="24">
        <v>5</v>
      </c>
      <c r="F34" s="24"/>
      <c r="G34" s="24"/>
      <c r="H34" s="2"/>
      <c r="I34" s="2"/>
      <c r="J34" s="2"/>
      <c r="K34" s="2"/>
      <c r="L34" s="2"/>
      <c r="M34" s="2"/>
      <c r="N34" s="2"/>
      <c r="O34" s="2"/>
      <c r="P34" s="10">
        <f t="shared" si="3"/>
        <v>5</v>
      </c>
      <c r="Q34" s="10">
        <v>0</v>
      </c>
      <c r="R34" s="10">
        <f t="shared" si="4"/>
        <v>1</v>
      </c>
    </row>
  </sheetData>
  <sortState xmlns:xlrd2="http://schemas.microsoft.com/office/spreadsheetml/2017/richdata2" ref="A19:R34">
    <sortCondition descending="1" ref="Q19:Q34"/>
    <sortCondition descending="1" ref="P19:P34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1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B33E-8328-4B0E-9BFE-1DA3D742E9E5}">
  <sheetPr>
    <pageSetUpPr fitToPage="1"/>
  </sheetPr>
  <dimension ref="A1:R15"/>
  <sheetViews>
    <sheetView showGridLines="0" workbookViewId="0">
      <selection sqref="A1:C2"/>
    </sheetView>
  </sheetViews>
  <sheetFormatPr defaultRowHeight="11.25" x14ac:dyDescent="0.2"/>
  <cols>
    <col min="1" max="1" width="20.85546875" style="1" customWidth="1"/>
    <col min="2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18" t="s">
        <v>720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1"/>
      <c r="Q3" s="295"/>
      <c r="R3" s="297"/>
    </row>
    <row r="4" spans="1:18" x14ac:dyDescent="0.2">
      <c r="A4" s="24" t="s">
        <v>73</v>
      </c>
      <c r="B4" s="2" t="s">
        <v>38</v>
      </c>
      <c r="C4" s="2" t="s">
        <v>382</v>
      </c>
      <c r="D4" s="24">
        <v>13</v>
      </c>
      <c r="E4" s="24"/>
      <c r="F4" s="24"/>
      <c r="G4" s="24"/>
      <c r="H4" s="24">
        <v>11</v>
      </c>
      <c r="I4" s="24"/>
      <c r="J4" s="24"/>
      <c r="K4" s="24"/>
      <c r="L4" s="2"/>
      <c r="M4" s="2"/>
      <c r="N4" s="2"/>
      <c r="O4" s="2">
        <v>9</v>
      </c>
      <c r="P4" s="10">
        <f>SUM(D4:O4)</f>
        <v>33</v>
      </c>
      <c r="Q4" s="10">
        <v>0</v>
      </c>
      <c r="R4" s="10">
        <f>COUNT(D4:O4)</f>
        <v>3</v>
      </c>
    </row>
    <row r="5" spans="1:18" x14ac:dyDescent="0.2">
      <c r="A5" s="24" t="s">
        <v>223</v>
      </c>
      <c r="B5" s="2" t="s">
        <v>38</v>
      </c>
      <c r="C5" s="2" t="s">
        <v>379</v>
      </c>
      <c r="D5" s="24"/>
      <c r="E5" s="24">
        <v>9</v>
      </c>
      <c r="F5" s="24">
        <v>13</v>
      </c>
      <c r="G5" s="24"/>
      <c r="H5" s="24">
        <v>7</v>
      </c>
      <c r="I5" s="24"/>
      <c r="J5" s="24"/>
      <c r="K5" s="24"/>
      <c r="L5" s="2"/>
      <c r="M5" s="2"/>
      <c r="N5" s="2"/>
      <c r="O5" s="2"/>
      <c r="P5" s="10">
        <f>SUM(D5:O5)</f>
        <v>29</v>
      </c>
      <c r="Q5" s="10">
        <v>0</v>
      </c>
      <c r="R5" s="10">
        <f>COUNT(D5:O5)</f>
        <v>3</v>
      </c>
    </row>
    <row r="6" spans="1:18" x14ac:dyDescent="0.2">
      <c r="A6" s="24" t="s">
        <v>546</v>
      </c>
      <c r="B6" s="2" t="s">
        <v>38</v>
      </c>
      <c r="C6" s="2" t="s">
        <v>554</v>
      </c>
      <c r="D6" s="24"/>
      <c r="E6" s="24"/>
      <c r="F6" s="24"/>
      <c r="G6" s="24"/>
      <c r="H6" s="24"/>
      <c r="I6" s="24"/>
      <c r="J6" s="24"/>
      <c r="K6" s="24">
        <v>13</v>
      </c>
      <c r="L6" s="2"/>
      <c r="M6" s="2"/>
      <c r="N6" s="2"/>
      <c r="O6" s="2"/>
      <c r="P6" s="10">
        <f>SUM(D6:O6)</f>
        <v>13</v>
      </c>
      <c r="Q6" s="10">
        <v>0</v>
      </c>
      <c r="R6" s="10">
        <f>COUNT(D6:O6)</f>
        <v>1</v>
      </c>
    </row>
    <row r="7" spans="1:18" x14ac:dyDescent="0.2">
      <c r="A7" s="24" t="s">
        <v>225</v>
      </c>
      <c r="B7" s="2" t="s">
        <v>38</v>
      </c>
      <c r="C7" s="2" t="s">
        <v>230</v>
      </c>
      <c r="D7" s="24"/>
      <c r="E7" s="24">
        <v>7</v>
      </c>
      <c r="F7" s="24"/>
      <c r="G7" s="24"/>
      <c r="H7" s="24"/>
      <c r="I7" s="24"/>
      <c r="J7" s="24"/>
      <c r="K7" s="24"/>
      <c r="L7" s="2"/>
      <c r="M7" s="2"/>
      <c r="N7" s="2"/>
      <c r="O7" s="2"/>
      <c r="P7" s="10">
        <f>SUM(D7:O7)</f>
        <v>7</v>
      </c>
      <c r="Q7" s="10">
        <v>0</v>
      </c>
      <c r="R7" s="10">
        <f>COUNT(D7:O7)</f>
        <v>1</v>
      </c>
    </row>
    <row r="8" spans="1:18" s="38" customFormat="1" ht="12" x14ac:dyDescent="0.2">
      <c r="A8" s="131"/>
      <c r="B8" s="132"/>
      <c r="C8" s="132"/>
      <c r="D8" s="133"/>
      <c r="E8" s="133"/>
      <c r="F8" s="133"/>
      <c r="G8" s="133"/>
      <c r="H8" s="133"/>
      <c r="I8" s="133"/>
      <c r="J8" s="133"/>
      <c r="K8" s="133"/>
      <c r="L8" s="134"/>
      <c r="M8" s="134"/>
      <c r="N8" s="134"/>
      <c r="O8" s="134"/>
      <c r="P8" s="36"/>
      <c r="Q8" s="37"/>
      <c r="R8" s="135"/>
    </row>
    <row r="9" spans="1:18" x14ac:dyDescent="0.2">
      <c r="A9" s="48" t="s">
        <v>74</v>
      </c>
      <c r="B9" s="2" t="s">
        <v>40</v>
      </c>
      <c r="C9" s="2" t="s">
        <v>380</v>
      </c>
      <c r="D9" s="24">
        <v>11</v>
      </c>
      <c r="E9" s="24">
        <v>13</v>
      </c>
      <c r="F9" s="24"/>
      <c r="G9" s="24">
        <v>8</v>
      </c>
      <c r="H9" s="24">
        <v>15</v>
      </c>
      <c r="I9" s="24"/>
      <c r="J9" s="24"/>
      <c r="K9" s="24"/>
      <c r="L9" s="2"/>
      <c r="M9" s="2"/>
      <c r="N9" s="2">
        <v>15</v>
      </c>
      <c r="O9" s="2">
        <v>11</v>
      </c>
      <c r="P9" s="10">
        <f t="shared" ref="P9:P15" si="0">SUM(D9:O9)</f>
        <v>73</v>
      </c>
      <c r="Q9" s="10">
        <v>73</v>
      </c>
      <c r="R9" s="10">
        <f t="shared" ref="R9:R15" si="1">COUNT(D9:O9)</f>
        <v>6</v>
      </c>
    </row>
    <row r="10" spans="1:18" x14ac:dyDescent="0.2">
      <c r="A10" s="24" t="s">
        <v>72</v>
      </c>
      <c r="B10" s="2" t="s">
        <v>40</v>
      </c>
      <c r="C10" s="2" t="s">
        <v>380</v>
      </c>
      <c r="D10" s="24">
        <v>15</v>
      </c>
      <c r="E10" s="24">
        <v>11</v>
      </c>
      <c r="F10" s="24"/>
      <c r="G10" s="24">
        <v>13</v>
      </c>
      <c r="H10" s="24">
        <v>9</v>
      </c>
      <c r="I10" s="24"/>
      <c r="J10" s="24"/>
      <c r="K10" s="24"/>
      <c r="L10" s="2"/>
      <c r="M10" s="2"/>
      <c r="N10" s="2">
        <v>13</v>
      </c>
      <c r="O10" s="2"/>
      <c r="P10" s="10">
        <f t="shared" si="0"/>
        <v>61</v>
      </c>
      <c r="Q10" s="10">
        <v>61</v>
      </c>
      <c r="R10" s="10">
        <f t="shared" si="1"/>
        <v>5</v>
      </c>
    </row>
    <row r="11" spans="1:18" x14ac:dyDescent="0.2">
      <c r="A11" s="24" t="s">
        <v>705</v>
      </c>
      <c r="B11" s="2" t="s">
        <v>40</v>
      </c>
      <c r="C11" s="2" t="s">
        <v>424</v>
      </c>
      <c r="D11" s="24"/>
      <c r="E11" s="24"/>
      <c r="F11" s="24"/>
      <c r="G11" s="24">
        <v>11</v>
      </c>
      <c r="H11" s="24"/>
      <c r="I11" s="24"/>
      <c r="J11" s="24">
        <v>15</v>
      </c>
      <c r="K11" s="24">
        <v>11</v>
      </c>
      <c r="L11" s="2"/>
      <c r="M11" s="2">
        <v>15</v>
      </c>
      <c r="N11" s="2"/>
      <c r="O11" s="2">
        <v>8</v>
      </c>
      <c r="P11" s="10">
        <f t="shared" si="0"/>
        <v>60</v>
      </c>
      <c r="Q11" s="10">
        <v>60</v>
      </c>
      <c r="R11" s="10">
        <f t="shared" si="1"/>
        <v>5</v>
      </c>
    </row>
    <row r="12" spans="1:18" x14ac:dyDescent="0.2">
      <c r="A12" s="24" t="s">
        <v>222</v>
      </c>
      <c r="B12" s="2" t="s">
        <v>40</v>
      </c>
      <c r="C12" s="2" t="s">
        <v>378</v>
      </c>
      <c r="D12" s="24"/>
      <c r="E12" s="24">
        <v>15</v>
      </c>
      <c r="F12" s="24">
        <v>15</v>
      </c>
      <c r="G12" s="24"/>
      <c r="H12" s="24"/>
      <c r="I12" s="24"/>
      <c r="J12" s="24"/>
      <c r="K12" s="24">
        <v>15</v>
      </c>
      <c r="L12" s="2"/>
      <c r="M12" s="2"/>
      <c r="N12" s="2"/>
      <c r="O12" s="2"/>
      <c r="P12" s="10">
        <f t="shared" si="0"/>
        <v>45</v>
      </c>
      <c r="Q12" s="10">
        <v>0</v>
      </c>
      <c r="R12" s="10">
        <f t="shared" si="1"/>
        <v>3</v>
      </c>
    </row>
    <row r="13" spans="1:18" x14ac:dyDescent="0.2">
      <c r="A13" s="24" t="s">
        <v>321</v>
      </c>
      <c r="B13" s="2" t="s">
        <v>40</v>
      </c>
      <c r="C13" s="2" t="s">
        <v>381</v>
      </c>
      <c r="D13" s="24"/>
      <c r="E13" s="24"/>
      <c r="F13" s="24"/>
      <c r="G13" s="24">
        <v>15</v>
      </c>
      <c r="H13" s="24">
        <v>13</v>
      </c>
      <c r="I13" s="24"/>
      <c r="J13" s="24"/>
      <c r="K13" s="24"/>
      <c r="L13" s="2"/>
      <c r="M13" s="2"/>
      <c r="N13" s="2"/>
      <c r="O13" s="2">
        <v>15</v>
      </c>
      <c r="P13" s="10">
        <f t="shared" si="0"/>
        <v>43</v>
      </c>
      <c r="Q13" s="10">
        <v>0</v>
      </c>
      <c r="R13" s="10">
        <f t="shared" si="1"/>
        <v>3</v>
      </c>
    </row>
    <row r="14" spans="1:18" x14ac:dyDescent="0.2">
      <c r="A14" s="24" t="s">
        <v>224</v>
      </c>
      <c r="B14" s="2" t="s">
        <v>40</v>
      </c>
      <c r="C14" s="2" t="s">
        <v>220</v>
      </c>
      <c r="D14" s="24"/>
      <c r="E14" s="24">
        <v>8</v>
      </c>
      <c r="F14" s="24"/>
      <c r="G14" s="24">
        <v>9</v>
      </c>
      <c r="H14" s="24">
        <v>8</v>
      </c>
      <c r="I14" s="24"/>
      <c r="J14" s="24"/>
      <c r="K14" s="24"/>
      <c r="L14" s="2"/>
      <c r="M14" s="2"/>
      <c r="N14" s="2"/>
      <c r="O14" s="2">
        <v>7</v>
      </c>
      <c r="P14" s="10">
        <f t="shared" si="0"/>
        <v>32</v>
      </c>
      <c r="Q14" s="10">
        <v>0</v>
      </c>
      <c r="R14" s="10">
        <f t="shared" si="1"/>
        <v>4</v>
      </c>
    </row>
    <row r="15" spans="1:18" x14ac:dyDescent="0.2">
      <c r="A15" s="100" t="s">
        <v>629</v>
      </c>
      <c r="B15" s="2" t="s">
        <v>40</v>
      </c>
      <c r="C15" s="2" t="s">
        <v>630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>
        <v>13</v>
      </c>
      <c r="P15" s="10">
        <f t="shared" si="0"/>
        <v>13</v>
      </c>
      <c r="Q15" s="10">
        <v>0</v>
      </c>
      <c r="R15" s="10">
        <f t="shared" si="1"/>
        <v>1</v>
      </c>
    </row>
  </sheetData>
  <sortState xmlns:xlrd2="http://schemas.microsoft.com/office/spreadsheetml/2017/richdata2" ref="A9:R15">
    <sortCondition descending="1" ref="P9:P15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DDD67-A102-49CA-9066-0093CF522B32}">
  <sheetPr>
    <pageSetUpPr fitToPage="1"/>
  </sheetPr>
  <dimension ref="A1:K32"/>
  <sheetViews>
    <sheetView showGridLines="0" workbookViewId="0">
      <selection activeCell="A2" sqref="A2:XFD2"/>
    </sheetView>
  </sheetViews>
  <sheetFormatPr defaultRowHeight="15.75" x14ac:dyDescent="0.25"/>
  <cols>
    <col min="1" max="1" width="26.85546875" style="207" customWidth="1"/>
    <col min="2" max="2" width="12.5703125" style="142" customWidth="1"/>
    <col min="3" max="3" width="34.140625" style="143" customWidth="1"/>
    <col min="4" max="4" width="7" style="144" customWidth="1"/>
    <col min="5" max="5" width="21.7109375" style="145" customWidth="1"/>
    <col min="6" max="6" width="34.140625" style="143" customWidth="1"/>
    <col min="7" max="7" width="6.42578125" style="144" customWidth="1"/>
    <col min="8" max="8" width="21.7109375" style="146" customWidth="1"/>
    <col min="9" max="9" width="34.140625" style="143" customWidth="1"/>
    <col min="10" max="10" width="6.140625" style="144" customWidth="1"/>
    <col min="11" max="11" width="21.7109375" style="146" customWidth="1"/>
    <col min="12" max="16384" width="9.140625" style="54"/>
  </cols>
  <sheetData>
    <row r="1" spans="1:11" ht="26.25" customHeight="1" x14ac:dyDescent="0.3">
      <c r="A1" s="259" t="s">
        <v>668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</row>
    <row r="2" spans="1:11" ht="26.25" customHeight="1" thickBot="1" x14ac:dyDescent="0.4">
      <c r="A2" s="258" t="s">
        <v>739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</row>
    <row r="3" spans="1:11" ht="21" customHeight="1" x14ac:dyDescent="0.3">
      <c r="A3" s="275" t="s">
        <v>652</v>
      </c>
      <c r="B3" s="147"/>
      <c r="C3" s="271" t="s">
        <v>642</v>
      </c>
      <c r="D3" s="272"/>
      <c r="E3" s="272"/>
      <c r="F3" s="266" t="s">
        <v>643</v>
      </c>
      <c r="G3" s="267"/>
      <c r="H3" s="268"/>
      <c r="I3" s="269" t="s">
        <v>644</v>
      </c>
      <c r="J3" s="269"/>
      <c r="K3" s="270"/>
    </row>
    <row r="4" spans="1:11" ht="16.5" thickBot="1" x14ac:dyDescent="0.3">
      <c r="A4" s="276"/>
      <c r="B4" s="224" t="s">
        <v>653</v>
      </c>
      <c r="C4" s="225" t="s">
        <v>645</v>
      </c>
      <c r="D4" s="226" t="s">
        <v>646</v>
      </c>
      <c r="E4" s="227" t="s">
        <v>647</v>
      </c>
      <c r="F4" s="232" t="s">
        <v>645</v>
      </c>
      <c r="G4" s="228" t="s">
        <v>646</v>
      </c>
      <c r="H4" s="233" t="s">
        <v>647</v>
      </c>
      <c r="I4" s="229" t="s">
        <v>645</v>
      </c>
      <c r="J4" s="230" t="s">
        <v>646</v>
      </c>
      <c r="K4" s="231" t="s">
        <v>647</v>
      </c>
    </row>
    <row r="5" spans="1:11" ht="27.75" customHeight="1" x14ac:dyDescent="0.25">
      <c r="A5" s="264" t="s">
        <v>708</v>
      </c>
      <c r="B5" s="148" t="s">
        <v>38</v>
      </c>
      <c r="C5" s="234" t="s">
        <v>46</v>
      </c>
      <c r="D5" s="173">
        <v>105</v>
      </c>
      <c r="E5" s="174" t="s">
        <v>657</v>
      </c>
      <c r="F5" s="243" t="s">
        <v>263</v>
      </c>
      <c r="G5" s="175">
        <v>80</v>
      </c>
      <c r="H5" s="176" t="s">
        <v>661</v>
      </c>
      <c r="I5" s="250"/>
      <c r="J5" s="193"/>
      <c r="K5" s="194"/>
    </row>
    <row r="6" spans="1:11" ht="32.25" customHeight="1" thickBot="1" x14ac:dyDescent="0.3">
      <c r="A6" s="265"/>
      <c r="B6" s="155" t="s">
        <v>40</v>
      </c>
      <c r="C6" s="235" t="s">
        <v>47</v>
      </c>
      <c r="D6" s="156">
        <v>95</v>
      </c>
      <c r="E6" s="157" t="s">
        <v>656</v>
      </c>
      <c r="F6" s="244"/>
      <c r="G6" s="158"/>
      <c r="H6" s="159"/>
      <c r="I6" s="251"/>
      <c r="J6" s="160"/>
      <c r="K6" s="161"/>
    </row>
    <row r="7" spans="1:11" ht="27.75" customHeight="1" x14ac:dyDescent="0.25">
      <c r="A7" s="260" t="s">
        <v>709</v>
      </c>
      <c r="B7" s="148" t="s">
        <v>38</v>
      </c>
      <c r="C7" s="236" t="s">
        <v>437</v>
      </c>
      <c r="D7" s="162">
        <v>67</v>
      </c>
      <c r="E7" s="150" t="s">
        <v>659</v>
      </c>
      <c r="F7" s="245" t="s">
        <v>216</v>
      </c>
      <c r="G7" s="151">
        <v>63</v>
      </c>
      <c r="H7" s="152" t="s">
        <v>699</v>
      </c>
      <c r="I7" s="252"/>
      <c r="J7" s="153"/>
      <c r="K7" s="154"/>
    </row>
    <row r="8" spans="1:11" ht="27.75" customHeight="1" thickBot="1" x14ac:dyDescent="0.3">
      <c r="A8" s="261"/>
      <c r="B8" s="155" t="s">
        <v>40</v>
      </c>
      <c r="C8" s="235" t="s">
        <v>50</v>
      </c>
      <c r="D8" s="156">
        <v>97</v>
      </c>
      <c r="E8" s="157" t="s">
        <v>658</v>
      </c>
      <c r="F8" s="244" t="s">
        <v>51</v>
      </c>
      <c r="G8" s="158">
        <v>65</v>
      </c>
      <c r="H8" s="159" t="s">
        <v>339</v>
      </c>
      <c r="I8" s="251" t="s">
        <v>266</v>
      </c>
      <c r="J8" s="160">
        <v>63</v>
      </c>
      <c r="K8" s="161" t="s">
        <v>339</v>
      </c>
    </row>
    <row r="9" spans="1:11" ht="27.75" customHeight="1" x14ac:dyDescent="0.25">
      <c r="A9" s="264" t="s">
        <v>710</v>
      </c>
      <c r="B9" s="148" t="s">
        <v>38</v>
      </c>
      <c r="C9" s="236" t="s">
        <v>210</v>
      </c>
      <c r="D9" s="149">
        <v>69</v>
      </c>
      <c r="E9" s="150" t="s">
        <v>655</v>
      </c>
      <c r="F9" s="245" t="s">
        <v>63</v>
      </c>
      <c r="G9" s="151">
        <v>65</v>
      </c>
      <c r="H9" s="152" t="s">
        <v>662</v>
      </c>
      <c r="I9" s="252"/>
      <c r="J9" s="153"/>
      <c r="K9" s="154"/>
    </row>
    <row r="10" spans="1:11" ht="32.25" customHeight="1" thickBot="1" x14ac:dyDescent="0.3">
      <c r="A10" s="265"/>
      <c r="B10" s="155" t="s">
        <v>40</v>
      </c>
      <c r="C10" s="235" t="s">
        <v>674</v>
      </c>
      <c r="D10" s="163">
        <v>84</v>
      </c>
      <c r="E10" s="157" t="s">
        <v>648</v>
      </c>
      <c r="F10" s="244" t="s">
        <v>61</v>
      </c>
      <c r="G10" s="158">
        <v>63</v>
      </c>
      <c r="H10" s="159" t="s">
        <v>662</v>
      </c>
      <c r="I10" s="251" t="s">
        <v>212</v>
      </c>
      <c r="J10" s="160">
        <v>49</v>
      </c>
      <c r="K10" s="161" t="s">
        <v>663</v>
      </c>
    </row>
    <row r="11" spans="1:11" ht="27.75" customHeight="1" thickBot="1" x14ac:dyDescent="0.3">
      <c r="A11" s="164" t="s">
        <v>711</v>
      </c>
      <c r="B11" s="165" t="s">
        <v>40</v>
      </c>
      <c r="C11" s="237" t="s">
        <v>42</v>
      </c>
      <c r="D11" s="166">
        <v>99</v>
      </c>
      <c r="E11" s="167" t="s">
        <v>660</v>
      </c>
      <c r="F11" s="246" t="s">
        <v>675</v>
      </c>
      <c r="G11" s="168">
        <v>73</v>
      </c>
      <c r="H11" s="169" t="s">
        <v>676</v>
      </c>
      <c r="I11" s="253"/>
      <c r="J11" s="170"/>
      <c r="K11" s="171"/>
    </row>
    <row r="12" spans="1:11" ht="27.75" customHeight="1" x14ac:dyDescent="0.25">
      <c r="A12" s="262" t="s">
        <v>712</v>
      </c>
      <c r="B12" s="209" t="s">
        <v>38</v>
      </c>
      <c r="C12" s="234" t="s">
        <v>240</v>
      </c>
      <c r="D12" s="173">
        <v>85</v>
      </c>
      <c r="E12" s="174" t="s">
        <v>650</v>
      </c>
      <c r="F12" s="243" t="s">
        <v>117</v>
      </c>
      <c r="G12" s="175">
        <v>82</v>
      </c>
      <c r="H12" s="176" t="s">
        <v>649</v>
      </c>
      <c r="I12" s="252" t="s">
        <v>239</v>
      </c>
      <c r="J12" s="153">
        <v>75</v>
      </c>
      <c r="K12" s="177" t="s">
        <v>650</v>
      </c>
    </row>
    <row r="13" spans="1:11" ht="27.75" customHeight="1" thickBot="1" x14ac:dyDescent="0.3">
      <c r="A13" s="263"/>
      <c r="B13" s="211" t="s">
        <v>40</v>
      </c>
      <c r="C13" s="238" t="s">
        <v>129</v>
      </c>
      <c r="D13" s="179">
        <v>84</v>
      </c>
      <c r="E13" s="180" t="s">
        <v>664</v>
      </c>
      <c r="F13" s="247" t="s">
        <v>439</v>
      </c>
      <c r="G13" s="181">
        <v>70</v>
      </c>
      <c r="H13" s="182" t="s">
        <v>665</v>
      </c>
      <c r="I13" s="254" t="s">
        <v>473</v>
      </c>
      <c r="J13" s="183">
        <v>56</v>
      </c>
      <c r="K13" s="184" t="s">
        <v>664</v>
      </c>
    </row>
    <row r="14" spans="1:11" ht="27.75" customHeight="1" x14ac:dyDescent="0.25">
      <c r="A14" s="273" t="s">
        <v>713</v>
      </c>
      <c r="B14" s="210" t="s">
        <v>38</v>
      </c>
      <c r="C14" s="236" t="s">
        <v>142</v>
      </c>
      <c r="D14" s="149">
        <v>91</v>
      </c>
      <c r="E14" s="150" t="s">
        <v>677</v>
      </c>
      <c r="F14" s="245" t="s">
        <v>141</v>
      </c>
      <c r="G14" s="151">
        <v>73</v>
      </c>
      <c r="H14" s="152" t="s">
        <v>680</v>
      </c>
      <c r="I14" s="252" t="s">
        <v>287</v>
      </c>
      <c r="J14" s="153">
        <v>72</v>
      </c>
      <c r="K14" s="154" t="s">
        <v>681</v>
      </c>
    </row>
    <row r="15" spans="1:11" ht="27.75" customHeight="1" thickBot="1" x14ac:dyDescent="0.3">
      <c r="A15" s="265"/>
      <c r="B15" s="211" t="s">
        <v>40</v>
      </c>
      <c r="C15" s="235" t="s">
        <v>236</v>
      </c>
      <c r="D15" s="163">
        <v>71</v>
      </c>
      <c r="E15" s="157" t="s">
        <v>678</v>
      </c>
      <c r="F15" s="244" t="s">
        <v>139</v>
      </c>
      <c r="G15" s="158">
        <v>61</v>
      </c>
      <c r="H15" s="159" t="s">
        <v>679</v>
      </c>
      <c r="I15" s="251" t="s">
        <v>144</v>
      </c>
      <c r="J15" s="160">
        <v>48</v>
      </c>
      <c r="K15" s="161" t="s">
        <v>677</v>
      </c>
    </row>
    <row r="16" spans="1:11" ht="31.5" customHeight="1" thickBot="1" x14ac:dyDescent="0.3">
      <c r="A16" s="185" t="s">
        <v>666</v>
      </c>
      <c r="B16" s="206" t="s">
        <v>40</v>
      </c>
      <c r="C16" s="239" t="s">
        <v>700</v>
      </c>
      <c r="D16" s="186">
        <v>105</v>
      </c>
      <c r="E16" s="187" t="s">
        <v>682</v>
      </c>
      <c r="F16" s="248"/>
      <c r="G16" s="188"/>
      <c r="H16" s="191"/>
      <c r="I16" s="255"/>
      <c r="J16" s="189"/>
      <c r="K16" s="190"/>
    </row>
    <row r="17" spans="1:11" ht="27.75" customHeight="1" x14ac:dyDescent="0.25">
      <c r="A17" s="262" t="s">
        <v>714</v>
      </c>
      <c r="B17" s="148" t="s">
        <v>38</v>
      </c>
      <c r="C17" s="236" t="s">
        <v>79</v>
      </c>
      <c r="D17" s="149">
        <v>64</v>
      </c>
      <c r="E17" s="150" t="s">
        <v>651</v>
      </c>
      <c r="F17" s="245" t="s">
        <v>704</v>
      </c>
      <c r="G17" s="151">
        <v>51</v>
      </c>
      <c r="H17" s="152" t="s">
        <v>667</v>
      </c>
      <c r="I17" s="252" t="s">
        <v>80</v>
      </c>
      <c r="J17" s="153">
        <v>39</v>
      </c>
      <c r="K17" s="154" t="s">
        <v>667</v>
      </c>
    </row>
    <row r="18" spans="1:11" ht="27.75" customHeight="1" thickBot="1" x14ac:dyDescent="0.3">
      <c r="A18" s="263"/>
      <c r="B18" s="155" t="s">
        <v>40</v>
      </c>
      <c r="C18" s="235" t="s">
        <v>231</v>
      </c>
      <c r="D18" s="163">
        <v>99</v>
      </c>
      <c r="E18" s="157" t="s">
        <v>724</v>
      </c>
      <c r="F18" s="244" t="s">
        <v>233</v>
      </c>
      <c r="G18" s="158">
        <v>93</v>
      </c>
      <c r="H18" s="195" t="s">
        <v>682</v>
      </c>
      <c r="I18" s="251" t="s">
        <v>86</v>
      </c>
      <c r="J18" s="160">
        <v>79</v>
      </c>
      <c r="K18" s="161" t="s">
        <v>683</v>
      </c>
    </row>
    <row r="19" spans="1:11" ht="27.75" customHeight="1" x14ac:dyDescent="0.25">
      <c r="A19" s="260" t="s">
        <v>715</v>
      </c>
      <c r="B19" s="148" t="s">
        <v>38</v>
      </c>
      <c r="C19" s="236" t="s">
        <v>252</v>
      </c>
      <c r="D19" s="149">
        <v>72</v>
      </c>
      <c r="E19" s="150" t="s">
        <v>669</v>
      </c>
      <c r="F19" s="245"/>
      <c r="G19" s="151"/>
      <c r="H19" s="152"/>
      <c r="I19" s="252"/>
      <c r="J19" s="153"/>
      <c r="K19" s="154"/>
    </row>
    <row r="20" spans="1:11" ht="33" customHeight="1" thickBot="1" x14ac:dyDescent="0.3">
      <c r="A20" s="261"/>
      <c r="B20" s="155" t="s">
        <v>40</v>
      </c>
      <c r="C20" s="240" t="s">
        <v>684</v>
      </c>
      <c r="D20" s="166">
        <v>86</v>
      </c>
      <c r="E20" s="167" t="s">
        <v>669</v>
      </c>
      <c r="F20" s="246" t="s">
        <v>253</v>
      </c>
      <c r="G20" s="168">
        <v>71</v>
      </c>
      <c r="H20" s="192" t="s">
        <v>669</v>
      </c>
      <c r="I20" s="253"/>
      <c r="J20" s="170"/>
      <c r="K20" s="171"/>
    </row>
    <row r="21" spans="1:11" ht="27.75" customHeight="1" x14ac:dyDescent="0.25">
      <c r="A21" s="260" t="s">
        <v>716</v>
      </c>
      <c r="B21" s="172" t="s">
        <v>38</v>
      </c>
      <c r="C21" s="236" t="s">
        <v>101</v>
      </c>
      <c r="D21" s="149">
        <v>89</v>
      </c>
      <c r="E21" s="150" t="s">
        <v>325</v>
      </c>
      <c r="F21" s="245" t="s">
        <v>685</v>
      </c>
      <c r="G21" s="151">
        <v>85</v>
      </c>
      <c r="H21" s="152" t="s">
        <v>670</v>
      </c>
      <c r="I21" s="252"/>
      <c r="J21" s="153"/>
      <c r="K21" s="154"/>
    </row>
    <row r="22" spans="1:11" ht="27.75" customHeight="1" thickBot="1" x14ac:dyDescent="0.3">
      <c r="A22" s="261"/>
      <c r="B22" s="155" t="s">
        <v>40</v>
      </c>
      <c r="C22" s="241" t="s">
        <v>99</v>
      </c>
      <c r="D22" s="186">
        <v>105</v>
      </c>
      <c r="E22" s="187" t="s">
        <v>325</v>
      </c>
      <c r="F22" s="248" t="s">
        <v>103</v>
      </c>
      <c r="G22" s="188">
        <v>72</v>
      </c>
      <c r="H22" s="191" t="s">
        <v>325</v>
      </c>
      <c r="I22" s="255" t="s">
        <v>102</v>
      </c>
      <c r="J22" s="189">
        <v>70</v>
      </c>
      <c r="K22" s="190" t="s">
        <v>671</v>
      </c>
    </row>
    <row r="23" spans="1:11" ht="27.75" customHeight="1" x14ac:dyDescent="0.25">
      <c r="A23" s="262" t="s">
        <v>717</v>
      </c>
      <c r="B23" s="148" t="s">
        <v>38</v>
      </c>
      <c r="C23" s="236" t="s">
        <v>303</v>
      </c>
      <c r="D23" s="149">
        <v>95</v>
      </c>
      <c r="E23" s="150" t="s">
        <v>688</v>
      </c>
      <c r="F23" s="245" t="s">
        <v>151</v>
      </c>
      <c r="G23" s="151" t="s">
        <v>672</v>
      </c>
      <c r="H23" s="152" t="s">
        <v>689</v>
      </c>
      <c r="I23" s="252" t="s">
        <v>152</v>
      </c>
      <c r="J23" s="153" t="s">
        <v>673</v>
      </c>
      <c r="K23" s="154" t="s">
        <v>690</v>
      </c>
    </row>
    <row r="24" spans="1:11" ht="27.75" customHeight="1" thickBot="1" x14ac:dyDescent="0.3">
      <c r="A24" s="263"/>
      <c r="B24" s="155" t="s">
        <v>40</v>
      </c>
      <c r="C24" s="235" t="s">
        <v>168</v>
      </c>
      <c r="D24" s="163">
        <v>85</v>
      </c>
      <c r="E24" s="157" t="s">
        <v>686</v>
      </c>
      <c r="F24" s="244" t="s">
        <v>164</v>
      </c>
      <c r="G24" s="158">
        <v>81</v>
      </c>
      <c r="H24" s="159" t="s">
        <v>687</v>
      </c>
      <c r="I24" s="251" t="s">
        <v>170</v>
      </c>
      <c r="J24" s="160">
        <v>74</v>
      </c>
      <c r="K24" s="161" t="s">
        <v>678</v>
      </c>
    </row>
    <row r="25" spans="1:11" ht="32.25" customHeight="1" x14ac:dyDescent="0.25">
      <c r="A25" s="262" t="s">
        <v>718</v>
      </c>
      <c r="B25" s="172" t="s">
        <v>38</v>
      </c>
      <c r="C25" s="234" t="s">
        <v>313</v>
      </c>
      <c r="D25" s="173">
        <v>101</v>
      </c>
      <c r="E25" s="174" t="s">
        <v>691</v>
      </c>
      <c r="F25" s="243" t="s">
        <v>193</v>
      </c>
      <c r="G25" s="175">
        <v>83</v>
      </c>
      <c r="H25" s="176" t="s">
        <v>694</v>
      </c>
      <c r="I25" s="250" t="s">
        <v>190</v>
      </c>
      <c r="J25" s="193">
        <v>72</v>
      </c>
      <c r="K25" s="194" t="s">
        <v>695</v>
      </c>
    </row>
    <row r="26" spans="1:11" ht="27.75" customHeight="1" thickBot="1" x14ac:dyDescent="0.3">
      <c r="A26" s="274"/>
      <c r="B26" s="178" t="s">
        <v>40</v>
      </c>
      <c r="C26" s="238" t="s">
        <v>723</v>
      </c>
      <c r="D26" s="179">
        <v>64</v>
      </c>
      <c r="E26" s="180" t="s">
        <v>693</v>
      </c>
      <c r="F26" s="247" t="s">
        <v>207</v>
      </c>
      <c r="G26" s="181">
        <v>53</v>
      </c>
      <c r="H26" s="182" t="s">
        <v>695</v>
      </c>
      <c r="I26" s="251" t="s">
        <v>307</v>
      </c>
      <c r="J26" s="160">
        <v>50</v>
      </c>
      <c r="K26" s="161" t="s">
        <v>696</v>
      </c>
    </row>
    <row r="27" spans="1:11" ht="27.75" customHeight="1" x14ac:dyDescent="0.25">
      <c r="A27" s="262" t="s">
        <v>719</v>
      </c>
      <c r="B27" s="148" t="s">
        <v>38</v>
      </c>
      <c r="C27" s="236" t="s">
        <v>248</v>
      </c>
      <c r="D27" s="149">
        <v>103</v>
      </c>
      <c r="E27" s="150" t="s">
        <v>389</v>
      </c>
      <c r="F27" s="245" t="s">
        <v>109</v>
      </c>
      <c r="G27" s="151">
        <v>76</v>
      </c>
      <c r="H27" s="152" t="s">
        <v>393</v>
      </c>
      <c r="I27" s="250" t="s">
        <v>697</v>
      </c>
      <c r="J27" s="193">
        <v>66</v>
      </c>
      <c r="K27" s="194" t="s">
        <v>390</v>
      </c>
    </row>
    <row r="28" spans="1:11" ht="27.75" customHeight="1" thickBot="1" x14ac:dyDescent="0.3">
      <c r="A28" s="263"/>
      <c r="B28" s="155" t="s">
        <v>40</v>
      </c>
      <c r="C28" s="235" t="s">
        <v>111</v>
      </c>
      <c r="D28" s="163">
        <v>103</v>
      </c>
      <c r="E28" s="157" t="s">
        <v>386</v>
      </c>
      <c r="F28" s="244" t="s">
        <v>115</v>
      </c>
      <c r="G28" s="158">
        <v>59</v>
      </c>
      <c r="H28" s="195" t="s">
        <v>386</v>
      </c>
      <c r="I28" s="256" t="s">
        <v>114</v>
      </c>
      <c r="J28" s="196">
        <v>49</v>
      </c>
      <c r="K28" s="197" t="s">
        <v>387</v>
      </c>
    </row>
    <row r="29" spans="1:11" ht="27.75" customHeight="1" thickBot="1" x14ac:dyDescent="0.3">
      <c r="A29" s="198" t="s">
        <v>720</v>
      </c>
      <c r="B29" s="199" t="s">
        <v>40</v>
      </c>
      <c r="C29" s="242" t="s">
        <v>74</v>
      </c>
      <c r="D29" s="200">
        <v>73</v>
      </c>
      <c r="E29" s="201" t="s">
        <v>701</v>
      </c>
      <c r="F29" s="249" t="s">
        <v>72</v>
      </c>
      <c r="G29" s="202">
        <v>61</v>
      </c>
      <c r="H29" s="203" t="s">
        <v>701</v>
      </c>
      <c r="I29" s="257" t="s">
        <v>705</v>
      </c>
      <c r="J29" s="204">
        <v>60</v>
      </c>
      <c r="K29" s="205" t="s">
        <v>706</v>
      </c>
    </row>
    <row r="30" spans="1:11" ht="27.75" customHeight="1" thickBot="1" x14ac:dyDescent="0.3">
      <c r="A30" s="198" t="s">
        <v>721</v>
      </c>
      <c r="B30" s="199" t="s">
        <v>40</v>
      </c>
      <c r="C30" s="242" t="s">
        <v>97</v>
      </c>
      <c r="D30" s="200">
        <v>101</v>
      </c>
      <c r="E30" s="201" t="s">
        <v>707</v>
      </c>
      <c r="F30" s="249"/>
      <c r="G30" s="202"/>
      <c r="H30" s="203"/>
      <c r="I30" s="253"/>
      <c r="J30" s="170"/>
      <c r="K30" s="171"/>
    </row>
    <row r="31" spans="1:11" ht="27.75" customHeight="1" x14ac:dyDescent="0.25">
      <c r="A31" s="260" t="s">
        <v>722</v>
      </c>
      <c r="B31" s="148" t="s">
        <v>38</v>
      </c>
      <c r="C31" s="236" t="s">
        <v>229</v>
      </c>
      <c r="D31" s="149">
        <v>80</v>
      </c>
      <c r="E31" s="150" t="s">
        <v>659</v>
      </c>
      <c r="F31" s="245"/>
      <c r="G31" s="151"/>
      <c r="H31" s="152"/>
      <c r="I31" s="252"/>
      <c r="J31" s="153"/>
      <c r="K31" s="154"/>
    </row>
    <row r="32" spans="1:11" ht="34.5" customHeight="1" thickBot="1" x14ac:dyDescent="0.3">
      <c r="A32" s="261"/>
      <c r="B32" s="165" t="s">
        <v>40</v>
      </c>
      <c r="C32" s="237" t="s">
        <v>698</v>
      </c>
      <c r="D32" s="166">
        <v>67</v>
      </c>
      <c r="E32" s="167" t="s">
        <v>702</v>
      </c>
      <c r="F32" s="246"/>
      <c r="G32" s="168"/>
      <c r="H32" s="169"/>
      <c r="I32" s="253"/>
      <c r="J32" s="170"/>
      <c r="K32" s="171"/>
    </row>
  </sheetData>
  <mergeCells count="17">
    <mergeCell ref="A31:A32"/>
    <mergeCell ref="C3:E3"/>
    <mergeCell ref="A14:A15"/>
    <mergeCell ref="A23:A24"/>
    <mergeCell ref="A25:A26"/>
    <mergeCell ref="A3:A4"/>
    <mergeCell ref="A5:A6"/>
    <mergeCell ref="A12:A13"/>
    <mergeCell ref="A1:K1"/>
    <mergeCell ref="A7:A8"/>
    <mergeCell ref="A19:A20"/>
    <mergeCell ref="A21:A22"/>
    <mergeCell ref="A27:A28"/>
    <mergeCell ref="A9:A10"/>
    <mergeCell ref="A17:A18"/>
    <mergeCell ref="F3:H3"/>
    <mergeCell ref="I3:K3"/>
  </mergeCells>
  <pageMargins left="0.31496062992125984" right="0.31496062992125984" top="0.39370078740157483" bottom="0.39370078740157483" header="0" footer="0"/>
  <pageSetup paperSize="9" scale="6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A942-4B41-4705-BBAA-F0DC0ED9F46B}">
  <sheetPr>
    <pageSetUpPr fitToPage="1"/>
  </sheetPr>
  <dimension ref="A1:R6"/>
  <sheetViews>
    <sheetView showGridLines="0" workbookViewId="0">
      <selection sqref="A1:C2"/>
    </sheetView>
  </sheetViews>
  <sheetFormatPr defaultRowHeight="11.25" x14ac:dyDescent="0.2"/>
  <cols>
    <col min="1" max="1" width="19.42578125" style="1" customWidth="1"/>
    <col min="2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18" t="s">
        <v>731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1"/>
      <c r="Q3" s="295"/>
      <c r="R3" s="297"/>
    </row>
    <row r="4" spans="1:18" x14ac:dyDescent="0.2">
      <c r="A4" s="24" t="s">
        <v>227</v>
      </c>
      <c r="B4" s="2" t="s">
        <v>38</v>
      </c>
      <c r="C4" s="2" t="s">
        <v>220</v>
      </c>
      <c r="D4" s="2"/>
      <c r="E4" s="24">
        <v>13</v>
      </c>
      <c r="F4" s="24"/>
      <c r="G4" s="24">
        <v>15</v>
      </c>
      <c r="H4" s="24">
        <v>15</v>
      </c>
      <c r="I4" s="2"/>
      <c r="J4" s="2"/>
      <c r="K4" s="2"/>
      <c r="L4" s="2"/>
      <c r="M4" s="2"/>
      <c r="N4" s="2"/>
      <c r="O4" s="2">
        <v>15</v>
      </c>
      <c r="P4" s="10">
        <f>SUM(D4:O4)</f>
        <v>58</v>
      </c>
      <c r="Q4" s="10">
        <v>0</v>
      </c>
      <c r="R4" s="10">
        <f>COUNT(D4:O4)</f>
        <v>4</v>
      </c>
    </row>
    <row r="5" spans="1:18" x14ac:dyDescent="0.2">
      <c r="A5" s="24" t="s">
        <v>226</v>
      </c>
      <c r="B5" s="2" t="s">
        <v>38</v>
      </c>
      <c r="C5" s="2" t="s">
        <v>230</v>
      </c>
      <c r="D5" s="2"/>
      <c r="E5" s="24">
        <v>15</v>
      </c>
      <c r="F5" s="24"/>
      <c r="G5" s="24"/>
      <c r="H5" s="24"/>
      <c r="I5" s="2"/>
      <c r="J5" s="2"/>
      <c r="K5" s="2"/>
      <c r="L5" s="2"/>
      <c r="M5" s="2"/>
      <c r="N5" s="2"/>
      <c r="O5" s="2"/>
      <c r="P5" s="10">
        <f>SUM(D5:O5)</f>
        <v>15</v>
      </c>
      <c r="Q5" s="10">
        <v>0</v>
      </c>
      <c r="R5" s="10">
        <f>COUNT(D5:O5)</f>
        <v>1</v>
      </c>
    </row>
    <row r="6" spans="1:18" x14ac:dyDescent="0.2">
      <c r="A6" s="24" t="s">
        <v>228</v>
      </c>
      <c r="B6" s="2" t="s">
        <v>38</v>
      </c>
      <c r="C6" s="2" t="s">
        <v>230</v>
      </c>
      <c r="D6" s="2"/>
      <c r="E6" s="24">
        <v>11</v>
      </c>
      <c r="F6" s="24"/>
      <c r="G6" s="24"/>
      <c r="H6" s="24"/>
      <c r="I6" s="2"/>
      <c r="J6" s="2"/>
      <c r="K6" s="2"/>
      <c r="L6" s="2"/>
      <c r="M6" s="2"/>
      <c r="N6" s="2"/>
      <c r="O6" s="2"/>
      <c r="P6" s="10">
        <f>SUM(D6:O6)</f>
        <v>11</v>
      </c>
      <c r="Q6" s="10">
        <v>0</v>
      </c>
      <c r="R6" s="10">
        <f>COUNT(D6:O6)</f>
        <v>1</v>
      </c>
    </row>
  </sheetData>
  <sortState xmlns:xlrd2="http://schemas.microsoft.com/office/spreadsheetml/2017/richdata2" ref="A4:R6">
    <sortCondition descending="1" ref="P4:P6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2E01-4339-4436-813A-4A82973036DF}">
  <sheetPr>
    <pageSetUpPr fitToPage="1"/>
  </sheetPr>
  <dimension ref="A1:R4"/>
  <sheetViews>
    <sheetView showGridLines="0" workbookViewId="0">
      <selection sqref="A1:C2"/>
    </sheetView>
  </sheetViews>
  <sheetFormatPr defaultRowHeight="11.25" x14ac:dyDescent="0.2"/>
  <cols>
    <col min="1" max="1" width="19.42578125" style="1" customWidth="1"/>
    <col min="2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18" t="s">
        <v>730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.75" customHeight="1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1"/>
      <c r="Q3" s="295"/>
      <c r="R3" s="297"/>
    </row>
    <row r="4" spans="1:18" ht="13.5" customHeight="1" x14ac:dyDescent="0.2">
      <c r="A4" s="24" t="s">
        <v>470</v>
      </c>
      <c r="B4" s="2" t="s">
        <v>40</v>
      </c>
      <c r="C4" s="2" t="s">
        <v>471</v>
      </c>
      <c r="D4" s="2"/>
      <c r="E4" s="4"/>
      <c r="F4" s="2"/>
      <c r="G4" s="2"/>
      <c r="H4" s="2"/>
      <c r="I4" s="2"/>
      <c r="J4" s="2">
        <v>15</v>
      </c>
      <c r="K4" s="2">
        <v>15</v>
      </c>
      <c r="L4" s="2"/>
      <c r="M4" s="2"/>
      <c r="N4" s="2">
        <v>15</v>
      </c>
      <c r="O4" s="2">
        <v>15</v>
      </c>
      <c r="P4" s="10">
        <f>SUM(D4:O4)</f>
        <v>60</v>
      </c>
      <c r="Q4" s="10">
        <v>0</v>
      </c>
      <c r="R4" s="10">
        <f>COUNT(D4:O4)</f>
        <v>4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E988D-30F6-4950-8D9D-88CE6E1B9AC8}">
  <sheetPr>
    <pageSetUpPr fitToPage="1"/>
  </sheetPr>
  <dimension ref="A1:R13"/>
  <sheetViews>
    <sheetView showGridLines="0" workbookViewId="0">
      <selection sqref="A1:C2"/>
    </sheetView>
  </sheetViews>
  <sheetFormatPr defaultRowHeight="11.25" x14ac:dyDescent="0.2"/>
  <cols>
    <col min="1" max="1" width="22.5703125" style="1" customWidth="1"/>
    <col min="2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18" t="s">
        <v>721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27"/>
      <c r="B3" s="128"/>
      <c r="C3" s="128"/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129"/>
      <c r="Q3" s="295"/>
      <c r="R3" s="130"/>
    </row>
    <row r="4" spans="1:18" x14ac:dyDescent="0.2">
      <c r="A4" s="24" t="s">
        <v>219</v>
      </c>
      <c r="B4" s="2" t="s">
        <v>38</v>
      </c>
      <c r="C4" s="2" t="s">
        <v>220</v>
      </c>
      <c r="D4" s="24"/>
      <c r="E4" s="24">
        <v>13</v>
      </c>
      <c r="F4" s="24"/>
      <c r="G4" s="24">
        <v>13</v>
      </c>
      <c r="H4" s="24">
        <v>11</v>
      </c>
      <c r="I4" s="24"/>
      <c r="J4" s="2"/>
      <c r="K4" s="2"/>
      <c r="L4" s="2"/>
      <c r="M4" s="2"/>
      <c r="N4" s="2"/>
      <c r="O4" s="2">
        <v>11</v>
      </c>
      <c r="P4" s="10">
        <f>SUM(D4:O4)</f>
        <v>48</v>
      </c>
      <c r="Q4" s="10">
        <v>0</v>
      </c>
      <c r="R4" s="10">
        <f>COUNT(D4:O4)</f>
        <v>4</v>
      </c>
    </row>
    <row r="5" spans="1:18" x14ac:dyDescent="0.2">
      <c r="A5" s="24" t="s">
        <v>98</v>
      </c>
      <c r="B5" s="2" t="s">
        <v>38</v>
      </c>
      <c r="C5" s="2" t="s">
        <v>376</v>
      </c>
      <c r="D5" s="24">
        <v>11</v>
      </c>
      <c r="E5" s="24">
        <v>9</v>
      </c>
      <c r="F5" s="24"/>
      <c r="G5" s="24"/>
      <c r="H5" s="24">
        <v>8</v>
      </c>
      <c r="I5" s="24"/>
      <c r="J5" s="2"/>
      <c r="K5" s="2"/>
      <c r="L5" s="2"/>
      <c r="M5" s="2"/>
      <c r="N5" s="2"/>
      <c r="O5" s="2">
        <v>7</v>
      </c>
      <c r="P5" s="10">
        <f>SUM(D5:O5)</f>
        <v>35</v>
      </c>
      <c r="Q5" s="10">
        <v>0</v>
      </c>
      <c r="R5" s="10">
        <f>COUNT(D5:O5)</f>
        <v>4</v>
      </c>
    </row>
    <row r="6" spans="1:18" x14ac:dyDescent="0.2">
      <c r="A6" s="24" t="s">
        <v>548</v>
      </c>
      <c r="B6" s="2" t="s">
        <v>38</v>
      </c>
      <c r="C6" s="2" t="s">
        <v>220</v>
      </c>
      <c r="D6" s="24"/>
      <c r="E6" s="24"/>
      <c r="F6" s="24"/>
      <c r="G6" s="24">
        <v>11</v>
      </c>
      <c r="H6" s="24">
        <v>6</v>
      </c>
      <c r="I6" s="24"/>
      <c r="J6" s="2"/>
      <c r="K6" s="2"/>
      <c r="L6" s="2"/>
      <c r="M6" s="2"/>
      <c r="N6" s="2"/>
      <c r="O6" s="2">
        <v>8</v>
      </c>
      <c r="P6" s="10">
        <f>SUM(D6:O6)</f>
        <v>25</v>
      </c>
      <c r="Q6" s="10">
        <v>0</v>
      </c>
      <c r="R6" s="10">
        <f>COUNT(D6:O6)</f>
        <v>3</v>
      </c>
    </row>
    <row r="7" spans="1:18" x14ac:dyDescent="0.2">
      <c r="A7" s="7" t="s">
        <v>574</v>
      </c>
      <c r="B7" s="47" t="s">
        <v>38</v>
      </c>
      <c r="C7" s="47" t="s">
        <v>378</v>
      </c>
      <c r="D7" s="2"/>
      <c r="E7" s="2"/>
      <c r="F7" s="2"/>
      <c r="G7" s="2"/>
      <c r="H7" s="2"/>
      <c r="I7" s="2"/>
      <c r="J7" s="2"/>
      <c r="K7" s="2"/>
      <c r="L7" s="2"/>
      <c r="M7" s="2">
        <v>15</v>
      </c>
      <c r="N7" s="2"/>
      <c r="O7" s="2">
        <v>15</v>
      </c>
      <c r="P7" s="10">
        <f>SUM(D7:O7)</f>
        <v>30</v>
      </c>
      <c r="Q7" s="10">
        <v>0</v>
      </c>
      <c r="R7" s="10">
        <f>COUNT(D7:O7)</f>
        <v>2</v>
      </c>
    </row>
    <row r="8" spans="1:18" ht="15" x14ac:dyDescent="0.25">
      <c r="A8" s="110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2"/>
    </row>
    <row r="9" spans="1:18" x14ac:dyDescent="0.2">
      <c r="A9" s="48" t="s">
        <v>97</v>
      </c>
      <c r="B9" s="2" t="s">
        <v>40</v>
      </c>
      <c r="C9" s="2" t="s">
        <v>550</v>
      </c>
      <c r="D9" s="24">
        <v>13</v>
      </c>
      <c r="E9" s="24"/>
      <c r="F9" s="24">
        <v>15</v>
      </c>
      <c r="G9" s="24"/>
      <c r="H9" s="24">
        <v>15</v>
      </c>
      <c r="I9" s="24"/>
      <c r="J9" s="2"/>
      <c r="K9" s="2">
        <v>15</v>
      </c>
      <c r="L9" s="2">
        <v>15</v>
      </c>
      <c r="M9" s="2"/>
      <c r="N9" s="2">
        <v>15</v>
      </c>
      <c r="O9" s="2">
        <v>13</v>
      </c>
      <c r="P9" s="10">
        <f t="shared" ref="P9:P13" si="0">SUM(D9:O9)</f>
        <v>101</v>
      </c>
      <c r="Q9" s="10">
        <v>101</v>
      </c>
      <c r="R9" s="10">
        <f t="shared" ref="R9:R13" si="1">COUNT(D9:O9)</f>
        <v>7</v>
      </c>
    </row>
    <row r="10" spans="1:18" x14ac:dyDescent="0.2">
      <c r="A10" s="24" t="s">
        <v>549</v>
      </c>
      <c r="B10" s="2" t="s">
        <v>40</v>
      </c>
      <c r="C10" s="2" t="s">
        <v>220</v>
      </c>
      <c r="D10" s="24"/>
      <c r="E10" s="24">
        <v>15</v>
      </c>
      <c r="F10" s="24"/>
      <c r="G10" s="24">
        <v>15</v>
      </c>
      <c r="H10" s="24">
        <v>13</v>
      </c>
      <c r="I10" s="24"/>
      <c r="J10" s="2"/>
      <c r="K10" s="2"/>
      <c r="L10" s="2"/>
      <c r="M10" s="2"/>
      <c r="N10" s="2"/>
      <c r="O10" s="2">
        <v>5</v>
      </c>
      <c r="P10" s="10">
        <f t="shared" si="0"/>
        <v>48</v>
      </c>
      <c r="Q10" s="10">
        <v>0</v>
      </c>
      <c r="R10" s="10">
        <f t="shared" si="1"/>
        <v>4</v>
      </c>
    </row>
    <row r="11" spans="1:18" x14ac:dyDescent="0.2">
      <c r="A11" s="33" t="s">
        <v>96</v>
      </c>
      <c r="B11" s="2" t="s">
        <v>40</v>
      </c>
      <c r="C11" s="2" t="s">
        <v>481</v>
      </c>
      <c r="D11" s="24">
        <v>15</v>
      </c>
      <c r="E11" s="24"/>
      <c r="F11" s="24"/>
      <c r="G11" s="24"/>
      <c r="H11" s="24">
        <v>9</v>
      </c>
      <c r="I11" s="24"/>
      <c r="J11" s="2"/>
      <c r="K11" s="2"/>
      <c r="L11" s="2"/>
      <c r="M11" s="2"/>
      <c r="N11" s="2"/>
      <c r="O11" s="2">
        <v>9</v>
      </c>
      <c r="P11" s="10">
        <f t="shared" si="0"/>
        <v>33</v>
      </c>
      <c r="Q11" s="10">
        <v>0</v>
      </c>
      <c r="R11" s="10">
        <f t="shared" si="1"/>
        <v>3</v>
      </c>
    </row>
    <row r="12" spans="1:18" x14ac:dyDescent="0.2">
      <c r="A12" s="24" t="s">
        <v>221</v>
      </c>
      <c r="B12" s="2" t="s">
        <v>40</v>
      </c>
      <c r="C12" s="2" t="s">
        <v>220</v>
      </c>
      <c r="D12" s="24"/>
      <c r="E12" s="24">
        <v>11</v>
      </c>
      <c r="F12" s="24"/>
      <c r="G12" s="24"/>
      <c r="H12" s="24">
        <v>7</v>
      </c>
      <c r="I12" s="24"/>
      <c r="J12" s="2"/>
      <c r="K12" s="2"/>
      <c r="L12" s="2"/>
      <c r="M12" s="2"/>
      <c r="N12" s="2"/>
      <c r="O12" s="2">
        <v>6</v>
      </c>
      <c r="P12" s="10">
        <f t="shared" si="0"/>
        <v>24</v>
      </c>
      <c r="Q12" s="10">
        <v>0</v>
      </c>
      <c r="R12" s="10">
        <f t="shared" si="1"/>
        <v>3</v>
      </c>
    </row>
    <row r="13" spans="1:18" x14ac:dyDescent="0.2">
      <c r="A13" s="2" t="s">
        <v>547</v>
      </c>
      <c r="B13" s="2" t="s">
        <v>40</v>
      </c>
      <c r="C13" s="2" t="s">
        <v>543</v>
      </c>
      <c r="D13" s="24"/>
      <c r="E13" s="24"/>
      <c r="F13" s="24"/>
      <c r="G13" s="24"/>
      <c r="H13" s="24"/>
      <c r="I13" s="24"/>
      <c r="J13" s="2"/>
      <c r="K13" s="2">
        <v>13</v>
      </c>
      <c r="L13" s="2"/>
      <c r="M13" s="2"/>
      <c r="N13" s="2"/>
      <c r="O13" s="2">
        <v>4</v>
      </c>
      <c r="P13" s="10">
        <f t="shared" si="0"/>
        <v>17</v>
      </c>
      <c r="Q13" s="10">
        <v>0</v>
      </c>
      <c r="R13" s="10">
        <f t="shared" si="1"/>
        <v>2</v>
      </c>
    </row>
  </sheetData>
  <sortState xmlns:xlrd2="http://schemas.microsoft.com/office/spreadsheetml/2017/richdata2" ref="A9:R12">
    <sortCondition descending="1" ref="P9:P12"/>
  </sortState>
  <mergeCells count="3">
    <mergeCell ref="P1:P2"/>
    <mergeCell ref="R1:R2"/>
    <mergeCell ref="Q1:Q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A61E-FC18-434D-B9FB-3531FB1FA842}">
  <sheetPr>
    <pageSetUpPr fitToPage="1"/>
  </sheetPr>
  <dimension ref="A1:R8"/>
  <sheetViews>
    <sheetView showGridLines="0" workbookViewId="0">
      <selection activeCell="A13" sqref="A13"/>
    </sheetView>
  </sheetViews>
  <sheetFormatPr defaultRowHeight="11.25" x14ac:dyDescent="0.2"/>
  <cols>
    <col min="1" max="1" width="25.85546875" style="1" customWidth="1"/>
    <col min="2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23" t="s">
        <v>722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5.75" customHeight="1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1"/>
      <c r="Q3" s="295"/>
      <c r="R3" s="297"/>
    </row>
    <row r="4" spans="1:18" x14ac:dyDescent="0.2">
      <c r="A4" s="48" t="s">
        <v>229</v>
      </c>
      <c r="B4" s="2" t="s">
        <v>38</v>
      </c>
      <c r="C4" s="2" t="s">
        <v>377</v>
      </c>
      <c r="D4" s="2"/>
      <c r="E4" s="24">
        <v>15</v>
      </c>
      <c r="F4" s="24">
        <v>15</v>
      </c>
      <c r="G4" s="24">
        <v>15</v>
      </c>
      <c r="H4" s="24">
        <v>11</v>
      </c>
      <c r="I4" s="24"/>
      <c r="J4" s="24"/>
      <c r="K4" s="2"/>
      <c r="L4" s="2"/>
      <c r="M4" s="2">
        <v>13</v>
      </c>
      <c r="N4" s="2"/>
      <c r="O4" s="2">
        <v>11</v>
      </c>
      <c r="P4" s="10">
        <f>SUM(D4:O4)</f>
        <v>80</v>
      </c>
      <c r="Q4" s="10">
        <v>80</v>
      </c>
      <c r="R4" s="10">
        <f>COUNT(D4:O4)</f>
        <v>6</v>
      </c>
    </row>
    <row r="5" spans="1:18" ht="15" x14ac:dyDescent="0.25">
      <c r="A5" s="11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2"/>
    </row>
    <row r="6" spans="1:18" x14ac:dyDescent="0.2">
      <c r="A6" s="48" t="s">
        <v>727</v>
      </c>
      <c r="B6" s="2" t="s">
        <v>40</v>
      </c>
      <c r="C6" s="2" t="s">
        <v>425</v>
      </c>
      <c r="D6" s="2"/>
      <c r="E6" s="24"/>
      <c r="F6" s="24"/>
      <c r="G6" s="24">
        <v>13</v>
      </c>
      <c r="H6" s="24">
        <v>13</v>
      </c>
      <c r="I6" s="24">
        <v>11</v>
      </c>
      <c r="J6" s="24">
        <v>15</v>
      </c>
      <c r="K6" s="2"/>
      <c r="L6" s="2"/>
      <c r="M6" s="2"/>
      <c r="N6" s="2"/>
      <c r="O6" s="2">
        <v>15</v>
      </c>
      <c r="P6" s="10">
        <f>SUM(D6:O6)</f>
        <v>67</v>
      </c>
      <c r="Q6" s="10">
        <v>67</v>
      </c>
      <c r="R6" s="10">
        <f>COUNT(D6:O6)</f>
        <v>5</v>
      </c>
    </row>
    <row r="7" spans="1:18" x14ac:dyDescent="0.2">
      <c r="A7" s="24" t="s">
        <v>728</v>
      </c>
      <c r="B7" s="2" t="s">
        <v>40</v>
      </c>
      <c r="C7" s="2" t="s">
        <v>425</v>
      </c>
      <c r="D7" s="2"/>
      <c r="E7" s="24"/>
      <c r="F7" s="24"/>
      <c r="G7" s="33"/>
      <c r="H7" s="24">
        <v>15</v>
      </c>
      <c r="I7" s="24">
        <v>13</v>
      </c>
      <c r="J7" s="24">
        <v>11</v>
      </c>
      <c r="K7" s="2"/>
      <c r="L7" s="2"/>
      <c r="M7" s="2"/>
      <c r="N7" s="2"/>
      <c r="O7" s="2">
        <v>13</v>
      </c>
      <c r="P7" s="10">
        <f>SUM(D7:O7)</f>
        <v>52</v>
      </c>
      <c r="Q7" s="10">
        <v>0</v>
      </c>
      <c r="R7" s="10">
        <f>COUNT(D7:O7)</f>
        <v>4</v>
      </c>
    </row>
    <row r="8" spans="1:18" x14ac:dyDescent="0.2">
      <c r="A8" s="24" t="s">
        <v>729</v>
      </c>
      <c r="B8" s="2" t="s">
        <v>40</v>
      </c>
      <c r="C8" s="2" t="s">
        <v>461</v>
      </c>
      <c r="D8" s="2"/>
      <c r="E8" s="24"/>
      <c r="F8" s="24"/>
      <c r="G8" s="24"/>
      <c r="H8" s="24"/>
      <c r="I8" s="24">
        <v>15</v>
      </c>
      <c r="J8" s="24">
        <v>13</v>
      </c>
      <c r="K8" s="2"/>
      <c r="L8" s="2"/>
      <c r="M8" s="2">
        <v>15</v>
      </c>
      <c r="N8" s="2"/>
      <c r="O8" s="2"/>
      <c r="P8" s="10">
        <f>SUM(D8:O8)</f>
        <v>43</v>
      </c>
      <c r="Q8" s="10">
        <v>0</v>
      </c>
      <c r="R8" s="10">
        <f>COUNT(D8:O8)</f>
        <v>3</v>
      </c>
    </row>
  </sheetData>
  <sortState xmlns:xlrd2="http://schemas.microsoft.com/office/spreadsheetml/2017/richdata2" ref="A4:R8">
    <sortCondition descending="1" ref="P4:P8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B722-F186-4AFA-BB6B-54CA14CC2CC2}">
  <sheetPr>
    <pageSetUpPr fitToPage="1"/>
  </sheetPr>
  <dimension ref="A1:R9"/>
  <sheetViews>
    <sheetView showGridLines="0" workbookViewId="0">
      <selection activeCell="Q10" sqref="Q10"/>
    </sheetView>
  </sheetViews>
  <sheetFormatPr defaultRowHeight="11.25" x14ac:dyDescent="0.2"/>
  <cols>
    <col min="1" max="1" width="23" style="12" customWidth="1"/>
    <col min="2" max="2" width="8.140625" style="12" customWidth="1"/>
    <col min="3" max="3" width="10" style="12" customWidth="1"/>
    <col min="4" max="15" width="9.140625" style="12"/>
    <col min="16" max="18" width="9.140625" style="16"/>
    <col min="19" max="16384" width="9.140625" style="12"/>
  </cols>
  <sheetData>
    <row r="1" spans="1:18" ht="15" customHeight="1" x14ac:dyDescent="0.2">
      <c r="A1" s="104"/>
      <c r="B1" s="105"/>
      <c r="C1" s="105"/>
      <c r="D1" s="106" t="s">
        <v>0</v>
      </c>
      <c r="E1" s="106" t="s">
        <v>1</v>
      </c>
      <c r="F1" s="106" t="s">
        <v>6</v>
      </c>
      <c r="G1" s="106" t="s">
        <v>9</v>
      </c>
      <c r="H1" s="106" t="s">
        <v>12</v>
      </c>
      <c r="I1" s="106" t="s">
        <v>15</v>
      </c>
      <c r="J1" s="106" t="s">
        <v>18</v>
      </c>
      <c r="K1" s="106" t="s">
        <v>21</v>
      </c>
      <c r="L1" s="106" t="s">
        <v>22</v>
      </c>
      <c r="M1" s="106" t="s">
        <v>27</v>
      </c>
      <c r="N1" s="106" t="s">
        <v>30</v>
      </c>
      <c r="O1" s="106" t="s">
        <v>33</v>
      </c>
      <c r="P1" s="281" t="s">
        <v>316</v>
      </c>
      <c r="Q1" s="284" t="s">
        <v>726</v>
      </c>
      <c r="R1" s="287" t="s">
        <v>317</v>
      </c>
    </row>
    <row r="2" spans="1:18" ht="57.75" customHeight="1" thickBot="1" x14ac:dyDescent="0.25">
      <c r="A2" s="216" t="s">
        <v>725</v>
      </c>
      <c r="B2" s="217"/>
      <c r="C2" s="217"/>
      <c r="D2" s="13" t="s">
        <v>2</v>
      </c>
      <c r="E2" s="13" t="s">
        <v>3</v>
      </c>
      <c r="F2" s="13" t="s">
        <v>7</v>
      </c>
      <c r="G2" s="13" t="s">
        <v>10</v>
      </c>
      <c r="H2" s="13" t="s">
        <v>13</v>
      </c>
      <c r="I2" s="13" t="s">
        <v>16</v>
      </c>
      <c r="J2" s="13" t="s">
        <v>19</v>
      </c>
      <c r="K2" s="13" t="s">
        <v>23</v>
      </c>
      <c r="L2" s="13" t="s">
        <v>24</v>
      </c>
      <c r="M2" s="13" t="s">
        <v>28</v>
      </c>
      <c r="N2" s="13" t="s">
        <v>31</v>
      </c>
      <c r="O2" s="13" t="s">
        <v>34</v>
      </c>
      <c r="P2" s="282"/>
      <c r="Q2" s="285"/>
      <c r="R2" s="288"/>
    </row>
    <row r="3" spans="1:18" ht="12.75" customHeight="1" x14ac:dyDescent="0.2">
      <c r="A3" s="107" t="s">
        <v>331</v>
      </c>
      <c r="B3" s="108" t="s">
        <v>330</v>
      </c>
      <c r="C3" s="108" t="s">
        <v>329</v>
      </c>
      <c r="D3" s="109" t="s">
        <v>4</v>
      </c>
      <c r="E3" s="109" t="s">
        <v>5</v>
      </c>
      <c r="F3" s="109" t="s">
        <v>8</v>
      </c>
      <c r="G3" s="109" t="s">
        <v>11</v>
      </c>
      <c r="H3" s="109" t="s">
        <v>14</v>
      </c>
      <c r="I3" s="109" t="s">
        <v>17</v>
      </c>
      <c r="J3" s="109" t="s">
        <v>20</v>
      </c>
      <c r="K3" s="109" t="s">
        <v>25</v>
      </c>
      <c r="L3" s="109" t="s">
        <v>26</v>
      </c>
      <c r="M3" s="109" t="s">
        <v>29</v>
      </c>
      <c r="N3" s="109" t="s">
        <v>32</v>
      </c>
      <c r="O3" s="109" t="s">
        <v>35</v>
      </c>
      <c r="P3" s="283"/>
      <c r="Q3" s="286"/>
      <c r="R3" s="289"/>
    </row>
    <row r="4" spans="1:18" x14ac:dyDescent="0.2">
      <c r="A4" s="31" t="s">
        <v>36</v>
      </c>
      <c r="B4" s="7" t="s">
        <v>38</v>
      </c>
      <c r="C4" s="7" t="s">
        <v>324</v>
      </c>
      <c r="D4" s="103">
        <v>15</v>
      </c>
      <c r="E4" s="103"/>
      <c r="F4" s="103">
        <v>15</v>
      </c>
      <c r="G4" s="103"/>
      <c r="H4" s="14"/>
      <c r="I4" s="14"/>
      <c r="J4" s="14"/>
      <c r="K4" s="14"/>
      <c r="L4" s="14">
        <v>15</v>
      </c>
      <c r="M4" s="14"/>
      <c r="N4" s="14"/>
      <c r="O4" s="14"/>
      <c r="P4" s="30">
        <f>SUM(D4:O4)</f>
        <v>45</v>
      </c>
      <c r="Q4" s="30">
        <v>0</v>
      </c>
      <c r="R4" s="30">
        <f>COUNT(D4:O4)</f>
        <v>3</v>
      </c>
    </row>
    <row r="5" spans="1:18" x14ac:dyDescent="0.2">
      <c r="A5" s="7" t="s">
        <v>623</v>
      </c>
      <c r="B5" s="7" t="s">
        <v>38</v>
      </c>
      <c r="C5" s="7" t="s">
        <v>624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>
        <v>15</v>
      </c>
      <c r="P5" s="30">
        <f>SUM(D5:O5)</f>
        <v>15</v>
      </c>
      <c r="Q5" s="30">
        <v>0</v>
      </c>
      <c r="R5" s="30">
        <f>COUNT(D5:O5)</f>
        <v>1</v>
      </c>
    </row>
    <row r="6" spans="1:18" customFormat="1" ht="15" x14ac:dyDescent="0.25">
      <c r="A6" s="11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2"/>
    </row>
    <row r="7" spans="1:18" x14ac:dyDescent="0.2">
      <c r="A7" s="31" t="s">
        <v>396</v>
      </c>
      <c r="B7" s="7" t="s">
        <v>40</v>
      </c>
      <c r="C7" s="7" t="s">
        <v>395</v>
      </c>
      <c r="D7" s="31"/>
      <c r="E7" s="31"/>
      <c r="F7" s="31"/>
      <c r="G7" s="31">
        <v>15</v>
      </c>
      <c r="H7" s="7"/>
      <c r="I7" s="7"/>
      <c r="J7" s="7">
        <v>15</v>
      </c>
      <c r="K7" s="7"/>
      <c r="L7" s="7"/>
      <c r="M7" s="7">
        <v>15</v>
      </c>
      <c r="N7" s="7"/>
      <c r="O7" s="7">
        <v>13</v>
      </c>
      <c r="P7" s="30">
        <f>SUM(D7:O7)</f>
        <v>58</v>
      </c>
      <c r="Q7" s="30">
        <v>0</v>
      </c>
      <c r="R7" s="30">
        <f>COUNT(D7:O7)</f>
        <v>4</v>
      </c>
    </row>
    <row r="8" spans="1:18" s="43" customFormat="1" x14ac:dyDescent="0.2">
      <c r="A8" s="52" t="s">
        <v>589</v>
      </c>
      <c r="B8" s="7" t="s">
        <v>40</v>
      </c>
      <c r="C8" s="7" t="s">
        <v>590</v>
      </c>
      <c r="D8" s="7"/>
      <c r="E8" s="7"/>
      <c r="F8" s="7"/>
      <c r="G8" s="15"/>
      <c r="H8" s="7"/>
      <c r="I8" s="7"/>
      <c r="J8" s="7"/>
      <c r="K8" s="7"/>
      <c r="L8" s="7"/>
      <c r="M8" s="7"/>
      <c r="N8" s="7">
        <v>15</v>
      </c>
      <c r="O8" s="7">
        <v>11</v>
      </c>
      <c r="P8" s="30">
        <f>SUM(D8:O8)</f>
        <v>26</v>
      </c>
      <c r="Q8" s="30">
        <v>0</v>
      </c>
      <c r="R8" s="30">
        <f>COUNT(D8:O8)</f>
        <v>2</v>
      </c>
    </row>
    <row r="9" spans="1:18" s="43" customFormat="1" x14ac:dyDescent="0.2">
      <c r="A9" s="42" t="s">
        <v>562</v>
      </c>
      <c r="B9" s="42" t="s">
        <v>40</v>
      </c>
      <c r="C9" s="42" t="s">
        <v>356</v>
      </c>
      <c r="D9" s="31"/>
      <c r="E9" s="31"/>
      <c r="F9" s="31"/>
      <c r="G9" s="31"/>
      <c r="H9" s="42"/>
      <c r="I9" s="42"/>
      <c r="J9" s="42"/>
      <c r="K9" s="42"/>
      <c r="L9" s="42">
        <v>13</v>
      </c>
      <c r="M9" s="42"/>
      <c r="N9" s="42"/>
      <c r="O9" s="42"/>
      <c r="P9" s="44">
        <f>SUM(D9:O9)</f>
        <v>13</v>
      </c>
      <c r="Q9" s="44">
        <v>0</v>
      </c>
      <c r="R9" s="44">
        <f>COUNT(D9:O9)</f>
        <v>1</v>
      </c>
    </row>
  </sheetData>
  <sortState xmlns:xlrd2="http://schemas.microsoft.com/office/spreadsheetml/2017/richdata2" ref="A7:R9">
    <sortCondition descending="1" ref="O7:O9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09D5-B016-4D16-A51F-601012D1B39B}">
  <sheetPr>
    <pageSetUpPr fitToPage="1"/>
  </sheetPr>
  <dimension ref="A1:R14"/>
  <sheetViews>
    <sheetView showGridLines="0" workbookViewId="0">
      <selection activeCell="Q15" sqref="Q15"/>
    </sheetView>
  </sheetViews>
  <sheetFormatPr defaultRowHeight="11.25" x14ac:dyDescent="0.2"/>
  <cols>
    <col min="1" max="1" width="19.42578125" style="1" customWidth="1"/>
    <col min="2" max="16384" width="9.140625" style="1"/>
  </cols>
  <sheetData>
    <row r="1" spans="1:18" s="6" customFormat="1" ht="15" customHeight="1" x14ac:dyDescent="0.2">
      <c r="A1" s="113"/>
      <c r="B1" s="114"/>
      <c r="C1" s="114"/>
      <c r="D1" s="115" t="s">
        <v>0</v>
      </c>
      <c r="E1" s="115" t="s">
        <v>1</v>
      </c>
      <c r="F1" s="115" t="s">
        <v>6</v>
      </c>
      <c r="G1" s="115" t="s">
        <v>9</v>
      </c>
      <c r="H1" s="115" t="s">
        <v>12</v>
      </c>
      <c r="I1" s="115" t="s">
        <v>15</v>
      </c>
      <c r="J1" s="115" t="s">
        <v>18</v>
      </c>
      <c r="K1" s="115" t="s">
        <v>21</v>
      </c>
      <c r="L1" s="115" t="s">
        <v>22</v>
      </c>
      <c r="M1" s="115" t="s">
        <v>27</v>
      </c>
      <c r="N1" s="115" t="s">
        <v>30</v>
      </c>
      <c r="O1" s="11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18" t="s">
        <v>708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2"/>
      <c r="Q3" s="295"/>
      <c r="R3" s="298"/>
    </row>
    <row r="4" spans="1:18" x14ac:dyDescent="0.2">
      <c r="A4" s="48" t="s">
        <v>46</v>
      </c>
      <c r="B4" s="2" t="s">
        <v>38</v>
      </c>
      <c r="C4" s="2" t="s">
        <v>337</v>
      </c>
      <c r="D4" s="24">
        <v>15</v>
      </c>
      <c r="E4" s="24"/>
      <c r="F4" s="24">
        <v>13</v>
      </c>
      <c r="G4" s="24"/>
      <c r="H4" s="24">
        <v>15</v>
      </c>
      <c r="I4" s="2"/>
      <c r="J4" s="2">
        <v>15</v>
      </c>
      <c r="K4" s="2"/>
      <c r="L4" s="2">
        <v>15</v>
      </c>
      <c r="M4" s="2">
        <v>15</v>
      </c>
      <c r="N4" s="2">
        <v>15</v>
      </c>
      <c r="O4" s="2">
        <v>15</v>
      </c>
      <c r="P4" s="30">
        <f>SUM(D4:O4)</f>
        <v>118</v>
      </c>
      <c r="Q4" s="30">
        <f>+D4+H4+J4+L4+M4+N4+O4</f>
        <v>105</v>
      </c>
      <c r="R4" s="30">
        <f>COUNT(D4:O4)</f>
        <v>8</v>
      </c>
    </row>
    <row r="5" spans="1:18" x14ac:dyDescent="0.2">
      <c r="A5" s="24" t="s">
        <v>263</v>
      </c>
      <c r="B5" s="2" t="s">
        <v>38</v>
      </c>
      <c r="C5" s="2" t="s">
        <v>459</v>
      </c>
      <c r="D5" s="24"/>
      <c r="E5" s="24"/>
      <c r="F5" s="24">
        <v>15</v>
      </c>
      <c r="G5" s="24"/>
      <c r="H5" s="24">
        <v>11</v>
      </c>
      <c r="I5" s="2"/>
      <c r="J5" s="2">
        <v>13</v>
      </c>
      <c r="K5" s="2">
        <v>15</v>
      </c>
      <c r="L5" s="2">
        <v>13</v>
      </c>
      <c r="M5" s="2">
        <v>13</v>
      </c>
      <c r="N5" s="2"/>
      <c r="O5" s="2"/>
      <c r="P5" s="30">
        <f>SUM(D5:O5)</f>
        <v>80</v>
      </c>
      <c r="Q5" s="30">
        <v>80</v>
      </c>
      <c r="R5" s="30">
        <f>COUNT(D5:O5)</f>
        <v>6</v>
      </c>
    </row>
    <row r="6" spans="1:18" x14ac:dyDescent="0.2">
      <c r="A6" s="24" t="s">
        <v>213</v>
      </c>
      <c r="B6" s="2" t="s">
        <v>38</v>
      </c>
      <c r="C6" s="2" t="s">
        <v>336</v>
      </c>
      <c r="D6" s="24"/>
      <c r="E6" s="24">
        <v>13</v>
      </c>
      <c r="F6" s="24"/>
      <c r="G6" s="24"/>
      <c r="H6" s="24"/>
      <c r="I6" s="2"/>
      <c r="J6" s="2"/>
      <c r="K6" s="2">
        <v>9</v>
      </c>
      <c r="L6" s="2"/>
      <c r="M6" s="2"/>
      <c r="N6" s="2"/>
      <c r="O6" s="2"/>
      <c r="P6" s="30">
        <f>SUM(D6:O6)</f>
        <v>22</v>
      </c>
      <c r="Q6" s="30">
        <v>0</v>
      </c>
      <c r="R6" s="30">
        <f>COUNT(D6:O6)</f>
        <v>2</v>
      </c>
    </row>
    <row r="7" spans="1:18" x14ac:dyDescent="0.2">
      <c r="A7" s="24" t="s">
        <v>264</v>
      </c>
      <c r="B7" s="2" t="s">
        <v>38</v>
      </c>
      <c r="C7" s="2"/>
      <c r="D7" s="24"/>
      <c r="E7" s="24"/>
      <c r="F7" s="24">
        <v>9</v>
      </c>
      <c r="G7" s="24"/>
      <c r="H7" s="24"/>
      <c r="I7" s="2"/>
      <c r="J7" s="2"/>
      <c r="K7" s="2"/>
      <c r="L7" s="2"/>
      <c r="M7" s="2"/>
      <c r="N7" s="2"/>
      <c r="O7" s="2"/>
      <c r="P7" s="30">
        <f>SUM(D7:O7)</f>
        <v>9</v>
      </c>
      <c r="Q7" s="30">
        <v>0</v>
      </c>
      <c r="R7" s="30">
        <f>COUNT(D7:O7)</f>
        <v>1</v>
      </c>
    </row>
    <row r="8" spans="1:18" x14ac:dyDescent="0.2">
      <c r="A8" s="119"/>
      <c r="B8" s="11"/>
      <c r="C8" s="11"/>
      <c r="D8" s="49"/>
      <c r="E8" s="49"/>
      <c r="F8" s="49"/>
      <c r="G8" s="49"/>
      <c r="H8" s="49"/>
      <c r="I8" s="11"/>
      <c r="J8" s="11"/>
      <c r="K8" s="11"/>
      <c r="L8" s="11"/>
      <c r="M8" s="11"/>
      <c r="N8" s="11"/>
      <c r="O8" s="11"/>
      <c r="P8" s="11"/>
      <c r="Q8" s="11"/>
      <c r="R8" s="120"/>
    </row>
    <row r="9" spans="1:18" ht="21" customHeight="1" x14ac:dyDescent="0.2">
      <c r="A9" s="215" t="s">
        <v>47</v>
      </c>
      <c r="B9" s="2" t="s">
        <v>40</v>
      </c>
      <c r="C9" s="2" t="s">
        <v>335</v>
      </c>
      <c r="D9" s="24">
        <v>13</v>
      </c>
      <c r="E9" s="24">
        <v>15</v>
      </c>
      <c r="F9" s="24">
        <v>11</v>
      </c>
      <c r="G9" s="24">
        <v>15</v>
      </c>
      <c r="H9" s="24">
        <v>13</v>
      </c>
      <c r="I9" s="2">
        <v>15</v>
      </c>
      <c r="J9" s="2"/>
      <c r="K9" s="2"/>
      <c r="L9" s="2"/>
      <c r="M9" s="2">
        <v>11</v>
      </c>
      <c r="N9" s="2">
        <v>13</v>
      </c>
      <c r="O9" s="2">
        <v>11</v>
      </c>
      <c r="P9" s="30">
        <f t="shared" ref="P9:P14" si="0">SUM(D9:O9)</f>
        <v>117</v>
      </c>
      <c r="Q9" s="30">
        <f>+D9+E9+G9+H9+I9+N9+M9</f>
        <v>95</v>
      </c>
      <c r="R9" s="30">
        <f t="shared" ref="R9:R14" si="1">COUNT(D9:O9)</f>
        <v>9</v>
      </c>
    </row>
    <row r="10" spans="1:18" x14ac:dyDescent="0.2">
      <c r="A10" s="24" t="s">
        <v>214</v>
      </c>
      <c r="B10" s="2" t="s">
        <v>40</v>
      </c>
      <c r="C10" s="2" t="s">
        <v>336</v>
      </c>
      <c r="D10" s="24"/>
      <c r="E10" s="24">
        <v>11</v>
      </c>
      <c r="F10" s="24"/>
      <c r="G10" s="24"/>
      <c r="H10" s="24"/>
      <c r="I10" s="2"/>
      <c r="J10" s="2"/>
      <c r="K10" s="2">
        <v>11</v>
      </c>
      <c r="L10" s="2"/>
      <c r="M10" s="2"/>
      <c r="N10" s="2"/>
      <c r="O10" s="2"/>
      <c r="P10" s="30">
        <f t="shared" si="0"/>
        <v>22</v>
      </c>
      <c r="Q10" s="30">
        <v>0</v>
      </c>
      <c r="R10" s="30">
        <f t="shared" si="1"/>
        <v>2</v>
      </c>
    </row>
    <row r="11" spans="1:18" x14ac:dyDescent="0.2">
      <c r="A11" s="24" t="s">
        <v>215</v>
      </c>
      <c r="B11" s="2" t="s">
        <v>40</v>
      </c>
      <c r="C11" s="2" t="s">
        <v>336</v>
      </c>
      <c r="D11" s="24"/>
      <c r="E11" s="24">
        <v>9</v>
      </c>
      <c r="F11" s="24"/>
      <c r="G11" s="24"/>
      <c r="H11" s="24"/>
      <c r="I11" s="2"/>
      <c r="J11" s="2"/>
      <c r="K11" s="2">
        <v>13</v>
      </c>
      <c r="L11" s="2"/>
      <c r="M11" s="2"/>
      <c r="N11" s="2"/>
      <c r="O11" s="2"/>
      <c r="P11" s="30">
        <f t="shared" si="0"/>
        <v>22</v>
      </c>
      <c r="Q11" s="30">
        <v>0</v>
      </c>
      <c r="R11" s="30">
        <f t="shared" si="1"/>
        <v>2</v>
      </c>
    </row>
    <row r="12" spans="1:18" x14ac:dyDescent="0.2">
      <c r="A12" s="17" t="s">
        <v>48</v>
      </c>
      <c r="B12" s="17" t="s">
        <v>40</v>
      </c>
      <c r="C12" s="19" t="s">
        <v>332</v>
      </c>
      <c r="D12" s="18">
        <v>11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44">
        <f t="shared" si="0"/>
        <v>11</v>
      </c>
      <c r="Q12" s="44">
        <v>0</v>
      </c>
      <c r="R12" s="44">
        <f t="shared" si="1"/>
        <v>1</v>
      </c>
    </row>
    <row r="13" spans="1:18" x14ac:dyDescent="0.2">
      <c r="A13" s="17" t="s">
        <v>49</v>
      </c>
      <c r="B13" s="17" t="s">
        <v>40</v>
      </c>
      <c r="C13" s="19" t="s">
        <v>332</v>
      </c>
      <c r="D13" s="18">
        <v>9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44">
        <f t="shared" si="0"/>
        <v>9</v>
      </c>
      <c r="Q13" s="44">
        <v>0</v>
      </c>
      <c r="R13" s="44">
        <f t="shared" si="1"/>
        <v>1</v>
      </c>
    </row>
    <row r="14" spans="1:18" x14ac:dyDescent="0.2">
      <c r="A14" s="24" t="s">
        <v>570</v>
      </c>
      <c r="B14" s="2" t="s">
        <v>40</v>
      </c>
      <c r="C14" s="2" t="s">
        <v>571</v>
      </c>
      <c r="D14" s="2"/>
      <c r="E14" s="2"/>
      <c r="F14" s="2"/>
      <c r="G14" s="2"/>
      <c r="H14" s="2"/>
      <c r="I14" s="2"/>
      <c r="J14" s="2"/>
      <c r="K14" s="2"/>
      <c r="L14" s="2"/>
      <c r="M14" s="2">
        <v>9</v>
      </c>
      <c r="N14" s="2"/>
      <c r="O14" s="2">
        <v>13</v>
      </c>
      <c r="P14" s="30">
        <f t="shared" si="0"/>
        <v>22</v>
      </c>
      <c r="Q14" s="30">
        <v>0</v>
      </c>
      <c r="R14" s="30">
        <f t="shared" si="1"/>
        <v>2</v>
      </c>
    </row>
  </sheetData>
  <sortState xmlns:xlrd2="http://schemas.microsoft.com/office/spreadsheetml/2017/richdata2" ref="A9:R14">
    <sortCondition descending="1" ref="P9:P14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0FE6-C5C0-4F05-AC2C-00CAB3D0AE06}">
  <sheetPr>
    <pageSetUpPr fitToPage="1"/>
  </sheetPr>
  <dimension ref="A1:R34"/>
  <sheetViews>
    <sheetView showGridLines="0" workbookViewId="0">
      <selection sqref="A1:C2"/>
    </sheetView>
  </sheetViews>
  <sheetFormatPr defaultRowHeight="11.25" x14ac:dyDescent="0.2"/>
  <cols>
    <col min="1" max="1" width="21.85546875" style="1" customWidth="1"/>
    <col min="2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18" t="s">
        <v>709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2"/>
      <c r="Q3" s="295"/>
      <c r="R3" s="298"/>
    </row>
    <row r="4" spans="1:18" x14ac:dyDescent="0.2">
      <c r="A4" s="48" t="s">
        <v>50</v>
      </c>
      <c r="B4" s="2" t="s">
        <v>40</v>
      </c>
      <c r="C4" s="2" t="s">
        <v>338</v>
      </c>
      <c r="D4" s="24">
        <v>15</v>
      </c>
      <c r="E4" s="24">
        <v>13</v>
      </c>
      <c r="F4" s="24">
        <v>8</v>
      </c>
      <c r="G4" s="24">
        <v>11</v>
      </c>
      <c r="H4" s="24">
        <v>13</v>
      </c>
      <c r="I4" s="24">
        <v>15</v>
      </c>
      <c r="J4" s="24">
        <v>15</v>
      </c>
      <c r="K4" s="24"/>
      <c r="L4" s="24"/>
      <c r="M4" s="24">
        <v>15</v>
      </c>
      <c r="N4" s="24">
        <v>9</v>
      </c>
      <c r="O4" s="2">
        <v>11</v>
      </c>
      <c r="P4" s="30">
        <f t="shared" ref="P4:P23" si="0">SUM(D4:O4)</f>
        <v>125</v>
      </c>
      <c r="Q4" s="30">
        <f>+D4+E4+H4+I4+J4+M4+G4</f>
        <v>97</v>
      </c>
      <c r="R4" s="30">
        <f t="shared" ref="R4:R23" si="1">COUNT(D4:O4)</f>
        <v>10</v>
      </c>
    </row>
    <row r="5" spans="1:18" x14ac:dyDescent="0.2">
      <c r="A5" s="24" t="s">
        <v>51</v>
      </c>
      <c r="B5" s="2" t="s">
        <v>40</v>
      </c>
      <c r="C5" s="2" t="s">
        <v>339</v>
      </c>
      <c r="D5" s="24">
        <v>13</v>
      </c>
      <c r="E5" s="24"/>
      <c r="F5" s="24">
        <v>11</v>
      </c>
      <c r="G5" s="24">
        <v>13</v>
      </c>
      <c r="H5" s="24"/>
      <c r="I5" s="24"/>
      <c r="J5" s="24"/>
      <c r="K5" s="24">
        <v>13</v>
      </c>
      <c r="L5" s="24">
        <v>15</v>
      </c>
      <c r="M5" s="24"/>
      <c r="N5" s="24"/>
      <c r="O5" s="2"/>
      <c r="P5" s="30">
        <f t="shared" si="0"/>
        <v>65</v>
      </c>
      <c r="Q5" s="30">
        <f>+P5</f>
        <v>65</v>
      </c>
      <c r="R5" s="30">
        <f t="shared" si="1"/>
        <v>5</v>
      </c>
    </row>
    <row r="6" spans="1:18" x14ac:dyDescent="0.2">
      <c r="A6" s="24" t="s">
        <v>266</v>
      </c>
      <c r="B6" s="2" t="s">
        <v>40</v>
      </c>
      <c r="C6" s="2" t="s">
        <v>339</v>
      </c>
      <c r="D6" s="24"/>
      <c r="E6" s="24"/>
      <c r="F6" s="24">
        <v>13</v>
      </c>
      <c r="G6" s="24">
        <v>15</v>
      </c>
      <c r="H6" s="24"/>
      <c r="I6" s="24"/>
      <c r="J6" s="24"/>
      <c r="K6" s="24"/>
      <c r="L6" s="24">
        <v>9</v>
      </c>
      <c r="M6" s="24"/>
      <c r="N6" s="24">
        <v>11</v>
      </c>
      <c r="O6" s="2">
        <v>15</v>
      </c>
      <c r="P6" s="30">
        <f t="shared" si="0"/>
        <v>63</v>
      </c>
      <c r="Q6" s="30">
        <f>+P6</f>
        <v>63</v>
      </c>
      <c r="R6" s="30">
        <f t="shared" si="1"/>
        <v>5</v>
      </c>
    </row>
    <row r="7" spans="1:18" x14ac:dyDescent="0.2">
      <c r="A7" s="24" t="s">
        <v>53</v>
      </c>
      <c r="B7" s="2" t="s">
        <v>40</v>
      </c>
      <c r="C7" s="2" t="s">
        <v>341</v>
      </c>
      <c r="D7" s="24">
        <v>9</v>
      </c>
      <c r="E7" s="24">
        <v>11</v>
      </c>
      <c r="F7" s="24">
        <v>3</v>
      </c>
      <c r="G7" s="24">
        <v>7</v>
      </c>
      <c r="H7" s="24">
        <v>15</v>
      </c>
      <c r="I7" s="24"/>
      <c r="J7" s="24">
        <v>7</v>
      </c>
      <c r="K7" s="24"/>
      <c r="L7" s="24"/>
      <c r="M7" s="24"/>
      <c r="N7" s="24"/>
      <c r="O7" s="2"/>
      <c r="P7" s="30">
        <f t="shared" si="0"/>
        <v>52</v>
      </c>
      <c r="Q7" s="30">
        <f>+P7</f>
        <v>52</v>
      </c>
      <c r="R7" s="30">
        <f t="shared" si="1"/>
        <v>6</v>
      </c>
    </row>
    <row r="8" spans="1:18" x14ac:dyDescent="0.2">
      <c r="A8" s="24" t="s">
        <v>269</v>
      </c>
      <c r="B8" s="2" t="s">
        <v>40</v>
      </c>
      <c r="C8" s="2" t="s">
        <v>339</v>
      </c>
      <c r="D8" s="24"/>
      <c r="E8" s="24"/>
      <c r="F8" s="24">
        <v>5</v>
      </c>
      <c r="G8" s="24">
        <v>9</v>
      </c>
      <c r="H8" s="24"/>
      <c r="I8" s="24"/>
      <c r="J8" s="24"/>
      <c r="K8" s="24">
        <v>15</v>
      </c>
      <c r="L8" s="24">
        <v>7</v>
      </c>
      <c r="M8" s="24"/>
      <c r="N8" s="24">
        <v>15</v>
      </c>
      <c r="O8" s="2"/>
      <c r="P8" s="30">
        <f t="shared" si="0"/>
        <v>51</v>
      </c>
      <c r="Q8" s="30">
        <f>+P8</f>
        <v>51</v>
      </c>
      <c r="R8" s="30">
        <f t="shared" si="1"/>
        <v>5</v>
      </c>
    </row>
    <row r="9" spans="1:18" x14ac:dyDescent="0.2">
      <c r="A9" s="24" t="s">
        <v>319</v>
      </c>
      <c r="B9" s="2" t="s">
        <v>40</v>
      </c>
      <c r="C9" s="2" t="s">
        <v>397</v>
      </c>
      <c r="D9" s="24"/>
      <c r="E9" s="24"/>
      <c r="F9" s="24"/>
      <c r="G9" s="24">
        <v>6</v>
      </c>
      <c r="H9" s="24">
        <v>9</v>
      </c>
      <c r="I9" s="24"/>
      <c r="J9" s="24"/>
      <c r="K9" s="24">
        <v>8</v>
      </c>
      <c r="L9" s="24"/>
      <c r="M9" s="24">
        <v>6</v>
      </c>
      <c r="N9" s="24"/>
      <c r="O9" s="2">
        <v>5</v>
      </c>
      <c r="P9" s="30">
        <f t="shared" si="0"/>
        <v>34</v>
      </c>
      <c r="Q9" s="30">
        <f>+P9</f>
        <v>34</v>
      </c>
      <c r="R9" s="30">
        <f t="shared" si="1"/>
        <v>5</v>
      </c>
    </row>
    <row r="10" spans="1:18" x14ac:dyDescent="0.2">
      <c r="A10" s="24" t="s">
        <v>265</v>
      </c>
      <c r="B10" s="2" t="s">
        <v>40</v>
      </c>
      <c r="C10" s="2" t="s">
        <v>496</v>
      </c>
      <c r="D10" s="24"/>
      <c r="E10" s="24"/>
      <c r="F10" s="24">
        <v>15</v>
      </c>
      <c r="G10" s="24"/>
      <c r="H10" s="24"/>
      <c r="I10" s="24"/>
      <c r="J10" s="24"/>
      <c r="K10" s="24"/>
      <c r="L10" s="24">
        <v>13</v>
      </c>
      <c r="M10" s="24"/>
      <c r="N10" s="24">
        <v>7</v>
      </c>
      <c r="O10" s="2">
        <v>13</v>
      </c>
      <c r="P10" s="30">
        <f t="shared" si="0"/>
        <v>48</v>
      </c>
      <c r="Q10" s="30">
        <v>0</v>
      </c>
      <c r="R10" s="30">
        <f t="shared" si="1"/>
        <v>4</v>
      </c>
    </row>
    <row r="11" spans="1:18" x14ac:dyDescent="0.2">
      <c r="A11" s="24" t="s">
        <v>55</v>
      </c>
      <c r="B11" s="2" t="s">
        <v>40</v>
      </c>
      <c r="C11" s="2" t="s">
        <v>341</v>
      </c>
      <c r="D11" s="24">
        <v>7</v>
      </c>
      <c r="E11" s="24"/>
      <c r="F11" s="24"/>
      <c r="G11" s="24"/>
      <c r="H11" s="24"/>
      <c r="I11" s="24"/>
      <c r="J11" s="24"/>
      <c r="K11" s="24">
        <v>9</v>
      </c>
      <c r="L11" s="24"/>
      <c r="M11" s="24">
        <v>9</v>
      </c>
      <c r="N11" s="24"/>
      <c r="O11" s="2">
        <v>4</v>
      </c>
      <c r="P11" s="30">
        <f t="shared" si="0"/>
        <v>29</v>
      </c>
      <c r="Q11" s="30">
        <v>0</v>
      </c>
      <c r="R11" s="30">
        <f t="shared" si="1"/>
        <v>4</v>
      </c>
    </row>
    <row r="12" spans="1:18" x14ac:dyDescent="0.2">
      <c r="A12" s="24" t="s">
        <v>271</v>
      </c>
      <c r="B12" s="2" t="s">
        <v>40</v>
      </c>
      <c r="C12" s="2" t="s">
        <v>344</v>
      </c>
      <c r="D12" s="24"/>
      <c r="E12" s="24"/>
      <c r="F12" s="24">
        <v>0</v>
      </c>
      <c r="G12" s="24"/>
      <c r="H12" s="24"/>
      <c r="I12" s="24"/>
      <c r="J12" s="24">
        <v>11</v>
      </c>
      <c r="K12" s="24"/>
      <c r="L12" s="24"/>
      <c r="M12" s="24">
        <v>11</v>
      </c>
      <c r="N12" s="24"/>
      <c r="O12" s="2"/>
      <c r="P12" s="30">
        <f t="shared" si="0"/>
        <v>22</v>
      </c>
      <c r="Q12" s="30">
        <v>0</v>
      </c>
      <c r="R12" s="30">
        <f t="shared" si="1"/>
        <v>3</v>
      </c>
    </row>
    <row r="13" spans="1:18" s="26" customFormat="1" x14ac:dyDescent="0.2">
      <c r="A13" s="24" t="s">
        <v>52</v>
      </c>
      <c r="B13" s="2" t="s">
        <v>40</v>
      </c>
      <c r="C13" s="2" t="s">
        <v>340</v>
      </c>
      <c r="D13" s="24">
        <v>11</v>
      </c>
      <c r="E13" s="24"/>
      <c r="F13" s="24">
        <v>9</v>
      </c>
      <c r="G13" s="24"/>
      <c r="H13" s="24"/>
      <c r="I13" s="24"/>
      <c r="J13" s="24"/>
      <c r="K13" s="24"/>
      <c r="L13" s="24"/>
      <c r="M13" s="24"/>
      <c r="N13" s="24"/>
      <c r="O13" s="2"/>
      <c r="P13" s="30">
        <f t="shared" si="0"/>
        <v>20</v>
      </c>
      <c r="Q13" s="30">
        <v>0</v>
      </c>
      <c r="R13" s="30">
        <f t="shared" si="1"/>
        <v>2</v>
      </c>
    </row>
    <row r="14" spans="1:18" x14ac:dyDescent="0.2">
      <c r="A14" s="24" t="s">
        <v>267</v>
      </c>
      <c r="B14" s="2" t="s">
        <v>40</v>
      </c>
      <c r="C14" s="2" t="s">
        <v>500</v>
      </c>
      <c r="D14" s="24"/>
      <c r="E14" s="24"/>
      <c r="F14" s="24">
        <v>7</v>
      </c>
      <c r="G14" s="24"/>
      <c r="H14" s="24"/>
      <c r="I14" s="24"/>
      <c r="J14" s="24"/>
      <c r="K14" s="24"/>
      <c r="L14" s="24">
        <v>8</v>
      </c>
      <c r="M14" s="24"/>
      <c r="N14" s="24"/>
      <c r="O14" s="2"/>
      <c r="P14" s="30">
        <f t="shared" si="0"/>
        <v>15</v>
      </c>
      <c r="Q14" s="30">
        <v>0</v>
      </c>
      <c r="R14" s="30">
        <f t="shared" si="1"/>
        <v>2</v>
      </c>
    </row>
    <row r="15" spans="1:18" x14ac:dyDescent="0.2">
      <c r="A15" s="24" t="s">
        <v>268</v>
      </c>
      <c r="B15" s="2" t="s">
        <v>40</v>
      </c>
      <c r="C15" s="2" t="s">
        <v>344</v>
      </c>
      <c r="D15" s="24"/>
      <c r="E15" s="24"/>
      <c r="F15" s="24">
        <v>6</v>
      </c>
      <c r="G15" s="24"/>
      <c r="H15" s="24"/>
      <c r="I15" s="24"/>
      <c r="J15" s="24"/>
      <c r="K15" s="24"/>
      <c r="L15" s="24"/>
      <c r="M15" s="24">
        <v>5</v>
      </c>
      <c r="N15" s="24"/>
      <c r="O15" s="2"/>
      <c r="P15" s="30">
        <f t="shared" si="0"/>
        <v>11</v>
      </c>
      <c r="Q15" s="30">
        <v>0</v>
      </c>
      <c r="R15" s="30">
        <f t="shared" si="1"/>
        <v>2</v>
      </c>
    </row>
    <row r="16" spans="1:18" x14ac:dyDescent="0.2">
      <c r="A16" s="24" t="s">
        <v>57</v>
      </c>
      <c r="B16" s="2" t="s">
        <v>40</v>
      </c>
      <c r="C16" s="2" t="s">
        <v>339</v>
      </c>
      <c r="D16" s="24">
        <v>5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">
        <v>6</v>
      </c>
      <c r="P16" s="30">
        <f t="shared" si="0"/>
        <v>11</v>
      </c>
      <c r="Q16" s="30">
        <v>0</v>
      </c>
      <c r="R16" s="30">
        <f t="shared" si="1"/>
        <v>2</v>
      </c>
    </row>
    <row r="17" spans="1:18" x14ac:dyDescent="0.2">
      <c r="A17" s="17" t="s">
        <v>54</v>
      </c>
      <c r="B17" s="17" t="s">
        <v>40</v>
      </c>
      <c r="C17" s="17" t="s">
        <v>334</v>
      </c>
      <c r="D17" s="24">
        <v>8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17"/>
      <c r="P17" s="44">
        <f t="shared" si="0"/>
        <v>8</v>
      </c>
      <c r="Q17" s="30">
        <v>0</v>
      </c>
      <c r="R17" s="44">
        <f t="shared" si="1"/>
        <v>1</v>
      </c>
    </row>
    <row r="18" spans="1:18" x14ac:dyDescent="0.2">
      <c r="A18" s="24" t="s">
        <v>56</v>
      </c>
      <c r="B18" s="2" t="s">
        <v>40</v>
      </c>
      <c r="C18" s="2" t="s">
        <v>340</v>
      </c>
      <c r="D18" s="24">
        <v>6</v>
      </c>
      <c r="E18" s="24"/>
      <c r="F18" s="24">
        <v>2</v>
      </c>
      <c r="G18" s="24"/>
      <c r="H18" s="24"/>
      <c r="I18" s="24"/>
      <c r="J18" s="24"/>
      <c r="K18" s="24"/>
      <c r="L18" s="24"/>
      <c r="M18" s="24"/>
      <c r="N18" s="24"/>
      <c r="O18" s="2"/>
      <c r="P18" s="30">
        <f t="shared" si="0"/>
        <v>8</v>
      </c>
      <c r="Q18" s="30">
        <v>0</v>
      </c>
      <c r="R18" s="30">
        <f t="shared" si="1"/>
        <v>2</v>
      </c>
    </row>
    <row r="19" spans="1:18" x14ac:dyDescent="0.2">
      <c r="A19" s="24" t="s">
        <v>218</v>
      </c>
      <c r="B19" s="2" t="s">
        <v>40</v>
      </c>
      <c r="C19" s="2" t="s">
        <v>342</v>
      </c>
      <c r="D19" s="24"/>
      <c r="E19" s="24">
        <v>8</v>
      </c>
      <c r="F19" s="24"/>
      <c r="G19" s="24"/>
      <c r="H19" s="24"/>
      <c r="I19" s="24"/>
      <c r="J19" s="24"/>
      <c r="K19" s="24"/>
      <c r="L19" s="24"/>
      <c r="M19" s="24"/>
      <c r="N19" s="24"/>
      <c r="O19" s="2"/>
      <c r="P19" s="30">
        <f t="shared" si="0"/>
        <v>8</v>
      </c>
      <c r="Q19" s="30">
        <v>0</v>
      </c>
      <c r="R19" s="30">
        <f t="shared" si="1"/>
        <v>1</v>
      </c>
    </row>
    <row r="20" spans="1:18" ht="12" customHeight="1" x14ac:dyDescent="0.25">
      <c r="A20" s="24" t="s">
        <v>621</v>
      </c>
      <c r="B20" s="2" t="s">
        <v>40</v>
      </c>
      <c r="C20" s="2" t="s">
        <v>339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68">
        <v>7</v>
      </c>
      <c r="P20" s="30">
        <f t="shared" si="0"/>
        <v>7</v>
      </c>
      <c r="Q20" s="30">
        <v>0</v>
      </c>
      <c r="R20" s="30">
        <f t="shared" si="1"/>
        <v>1</v>
      </c>
    </row>
    <row r="21" spans="1:18" ht="11.25" customHeight="1" x14ac:dyDescent="0.25">
      <c r="A21" s="24" t="s">
        <v>564</v>
      </c>
      <c r="B21" s="2" t="s">
        <v>40</v>
      </c>
      <c r="C21" s="2" t="s">
        <v>496</v>
      </c>
      <c r="D21" s="45"/>
      <c r="E21" s="45"/>
      <c r="F21" s="45"/>
      <c r="G21" s="45"/>
      <c r="H21" s="45"/>
      <c r="I21" s="45"/>
      <c r="J21" s="45"/>
      <c r="K21" s="45"/>
      <c r="L21" s="45">
        <v>5</v>
      </c>
      <c r="M21" s="45"/>
      <c r="N21" s="45"/>
      <c r="O21" s="46"/>
      <c r="P21" s="30">
        <f t="shared" si="0"/>
        <v>5</v>
      </c>
      <c r="Q21" s="30">
        <v>0</v>
      </c>
      <c r="R21" s="30">
        <f t="shared" si="1"/>
        <v>1</v>
      </c>
    </row>
    <row r="22" spans="1:18" ht="11.25" customHeight="1" x14ac:dyDescent="0.2">
      <c r="A22" s="24" t="s">
        <v>591</v>
      </c>
      <c r="B22" s="2" t="s">
        <v>40</v>
      </c>
      <c r="C22" s="2" t="s">
        <v>592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>
        <v>5</v>
      </c>
      <c r="O22" s="2"/>
      <c r="P22" s="30">
        <f t="shared" si="0"/>
        <v>5</v>
      </c>
      <c r="Q22" s="30">
        <v>0</v>
      </c>
      <c r="R22" s="30">
        <f t="shared" si="1"/>
        <v>1</v>
      </c>
    </row>
    <row r="23" spans="1:18" ht="10.5" customHeight="1" x14ac:dyDescent="0.2">
      <c r="A23" s="24" t="s">
        <v>59</v>
      </c>
      <c r="B23" s="2" t="s">
        <v>40</v>
      </c>
      <c r="C23" s="2" t="s">
        <v>500</v>
      </c>
      <c r="D23" s="24">
        <v>3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"/>
      <c r="P23" s="30">
        <f t="shared" si="0"/>
        <v>3</v>
      </c>
      <c r="Q23" s="30">
        <v>0</v>
      </c>
      <c r="R23" s="30">
        <f t="shared" si="1"/>
        <v>1</v>
      </c>
    </row>
    <row r="24" spans="1:18" ht="15" x14ac:dyDescent="0.25">
      <c r="A24" s="121"/>
      <c r="B24" s="111"/>
      <c r="C24" s="111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11"/>
      <c r="P24" s="123"/>
      <c r="Q24" s="123"/>
      <c r="R24" s="124"/>
    </row>
    <row r="25" spans="1:18" x14ac:dyDescent="0.2">
      <c r="A25" s="48" t="s">
        <v>437</v>
      </c>
      <c r="B25" s="2" t="s">
        <v>38</v>
      </c>
      <c r="C25" s="2" t="s">
        <v>377</v>
      </c>
      <c r="D25" s="24"/>
      <c r="E25" s="24"/>
      <c r="F25" s="24"/>
      <c r="G25" s="24"/>
      <c r="H25" s="24">
        <v>11</v>
      </c>
      <c r="I25" s="24">
        <v>13</v>
      </c>
      <c r="J25" s="24">
        <v>13</v>
      </c>
      <c r="K25" s="24"/>
      <c r="L25" s="24"/>
      <c r="M25" s="24">
        <v>8</v>
      </c>
      <c r="N25" s="24">
        <v>13</v>
      </c>
      <c r="O25" s="2">
        <v>9</v>
      </c>
      <c r="P25" s="30">
        <f t="shared" ref="P25:P34" si="2">SUM(D25:O25)</f>
        <v>67</v>
      </c>
      <c r="Q25" s="30">
        <f>+P25</f>
        <v>67</v>
      </c>
      <c r="R25" s="30">
        <f t="shared" ref="R25:R34" si="3">COUNT(D25:O25)</f>
        <v>6</v>
      </c>
    </row>
    <row r="26" spans="1:18" x14ac:dyDescent="0.2">
      <c r="A26" s="24" t="s">
        <v>216</v>
      </c>
      <c r="B26" s="2" t="s">
        <v>38</v>
      </c>
      <c r="C26" s="2" t="s">
        <v>343</v>
      </c>
      <c r="D26" s="24"/>
      <c r="E26" s="24">
        <v>15</v>
      </c>
      <c r="F26" s="24">
        <v>4</v>
      </c>
      <c r="G26" s="24">
        <v>5</v>
      </c>
      <c r="H26" s="24"/>
      <c r="I26" s="24">
        <v>11</v>
      </c>
      <c r="J26" s="24">
        <v>9</v>
      </c>
      <c r="K26" s="24"/>
      <c r="L26" s="24"/>
      <c r="M26" s="24">
        <v>7</v>
      </c>
      <c r="N26" s="24">
        <v>8</v>
      </c>
      <c r="O26" s="2">
        <v>8</v>
      </c>
      <c r="P26" s="30">
        <f t="shared" si="2"/>
        <v>67</v>
      </c>
      <c r="Q26" s="30">
        <f>+E26+I26+J26+M26+N26+O26+G26</f>
        <v>63</v>
      </c>
      <c r="R26" s="30">
        <f t="shared" si="3"/>
        <v>8</v>
      </c>
    </row>
    <row r="27" spans="1:18" x14ac:dyDescent="0.2">
      <c r="A27" s="24" t="s">
        <v>217</v>
      </c>
      <c r="B27" s="2" t="s">
        <v>38</v>
      </c>
      <c r="C27" s="2" t="s">
        <v>344</v>
      </c>
      <c r="D27" s="24"/>
      <c r="E27" s="24">
        <v>9</v>
      </c>
      <c r="F27" s="24"/>
      <c r="G27" s="24"/>
      <c r="H27" s="24"/>
      <c r="I27" s="24"/>
      <c r="J27" s="24">
        <v>8</v>
      </c>
      <c r="K27" s="24"/>
      <c r="L27" s="24"/>
      <c r="M27" s="24">
        <v>13</v>
      </c>
      <c r="N27" s="24"/>
      <c r="O27" s="2"/>
      <c r="P27" s="30">
        <f t="shared" si="2"/>
        <v>30</v>
      </c>
      <c r="Q27" s="30">
        <v>0</v>
      </c>
      <c r="R27" s="30">
        <f t="shared" si="3"/>
        <v>3</v>
      </c>
    </row>
    <row r="28" spans="1:18" x14ac:dyDescent="0.2">
      <c r="A28" s="24" t="s">
        <v>270</v>
      </c>
      <c r="B28" s="2" t="s">
        <v>38</v>
      </c>
      <c r="C28" s="2" t="s">
        <v>499</v>
      </c>
      <c r="D28" s="24"/>
      <c r="E28" s="24"/>
      <c r="F28" s="24">
        <v>1</v>
      </c>
      <c r="G28" s="24"/>
      <c r="H28" s="24"/>
      <c r="I28" s="24"/>
      <c r="J28" s="24"/>
      <c r="K28" s="24">
        <v>11</v>
      </c>
      <c r="L28" s="24">
        <v>6</v>
      </c>
      <c r="M28" s="24"/>
      <c r="N28" s="24">
        <v>6</v>
      </c>
      <c r="O28" s="2"/>
      <c r="P28" s="30">
        <f t="shared" si="2"/>
        <v>24</v>
      </c>
      <c r="Q28" s="30">
        <v>0</v>
      </c>
      <c r="R28" s="30">
        <f t="shared" si="3"/>
        <v>4</v>
      </c>
    </row>
    <row r="29" spans="1:18" x14ac:dyDescent="0.2">
      <c r="A29" s="24" t="s">
        <v>318</v>
      </c>
      <c r="B29" s="2" t="s">
        <v>38</v>
      </c>
      <c r="C29" s="2" t="s">
        <v>344</v>
      </c>
      <c r="D29" s="24"/>
      <c r="E29" s="24"/>
      <c r="F29" s="24"/>
      <c r="G29" s="33">
        <v>8</v>
      </c>
      <c r="H29" s="24"/>
      <c r="I29" s="24"/>
      <c r="J29" s="24"/>
      <c r="K29" s="24"/>
      <c r="L29" s="24"/>
      <c r="M29" s="24">
        <v>4</v>
      </c>
      <c r="N29" s="24"/>
      <c r="O29" s="2"/>
      <c r="P29" s="30">
        <f t="shared" si="2"/>
        <v>12</v>
      </c>
      <c r="Q29" s="30">
        <v>0</v>
      </c>
      <c r="R29" s="30">
        <f t="shared" si="3"/>
        <v>2</v>
      </c>
    </row>
    <row r="30" spans="1:18" x14ac:dyDescent="0.2">
      <c r="A30" s="2" t="s">
        <v>563</v>
      </c>
      <c r="B30" s="2" t="s">
        <v>38</v>
      </c>
      <c r="C30" s="2" t="s">
        <v>581</v>
      </c>
      <c r="D30" s="2"/>
      <c r="E30" s="2"/>
      <c r="F30" s="2"/>
      <c r="G30" s="2"/>
      <c r="H30" s="2"/>
      <c r="I30" s="2"/>
      <c r="J30" s="2"/>
      <c r="K30" s="2"/>
      <c r="L30" s="2">
        <v>11</v>
      </c>
      <c r="M30" s="2"/>
      <c r="N30" s="2"/>
      <c r="O30" s="2"/>
      <c r="P30" s="30">
        <f t="shared" si="2"/>
        <v>11</v>
      </c>
      <c r="Q30" s="30">
        <v>0</v>
      </c>
      <c r="R30" s="30">
        <f t="shared" si="3"/>
        <v>1</v>
      </c>
    </row>
    <row r="31" spans="1:18" s="26" customFormat="1" x14ac:dyDescent="0.2">
      <c r="A31" s="24" t="s">
        <v>58</v>
      </c>
      <c r="B31" s="2" t="s">
        <v>38</v>
      </c>
      <c r="C31" s="2" t="s">
        <v>497</v>
      </c>
      <c r="D31" s="24">
        <v>4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"/>
      <c r="P31" s="30">
        <f t="shared" si="2"/>
        <v>4</v>
      </c>
      <c r="Q31" s="30">
        <v>0</v>
      </c>
      <c r="R31" s="30">
        <f t="shared" si="3"/>
        <v>1</v>
      </c>
    </row>
    <row r="32" spans="1:18" s="26" customFormat="1" x14ac:dyDescent="0.2">
      <c r="A32" s="17" t="s">
        <v>272</v>
      </c>
      <c r="B32" s="17" t="s">
        <v>38</v>
      </c>
      <c r="C32" s="17" t="s">
        <v>498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17"/>
      <c r="P32" s="44">
        <f t="shared" si="2"/>
        <v>0</v>
      </c>
      <c r="Q32" s="30">
        <v>0</v>
      </c>
      <c r="R32" s="44">
        <f t="shared" si="3"/>
        <v>0</v>
      </c>
    </row>
    <row r="33" spans="1:18" x14ac:dyDescent="0.2">
      <c r="A33" s="17" t="s">
        <v>273</v>
      </c>
      <c r="B33" s="17" t="s">
        <v>38</v>
      </c>
      <c r="C33" s="17" t="s">
        <v>334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17"/>
      <c r="P33" s="44">
        <f t="shared" si="2"/>
        <v>0</v>
      </c>
      <c r="Q33" s="30">
        <v>0</v>
      </c>
      <c r="R33" s="44">
        <f t="shared" si="3"/>
        <v>0</v>
      </c>
    </row>
    <row r="34" spans="1:18" x14ac:dyDescent="0.2">
      <c r="A34" s="24" t="s">
        <v>274</v>
      </c>
      <c r="B34" s="2" t="s">
        <v>38</v>
      </c>
      <c r="C34" s="2" t="s">
        <v>483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"/>
      <c r="P34" s="30">
        <f t="shared" si="2"/>
        <v>0</v>
      </c>
      <c r="Q34" s="30">
        <v>0</v>
      </c>
      <c r="R34" s="30">
        <f t="shared" si="3"/>
        <v>0</v>
      </c>
    </row>
  </sheetData>
  <sortState xmlns:xlrd2="http://schemas.microsoft.com/office/spreadsheetml/2017/richdata2" ref="A25:R34">
    <sortCondition descending="1" ref="Q25:Q34"/>
    <sortCondition descending="1" ref="P25:P34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C84E-EB08-45C6-B478-8630BFAED008}">
  <sheetPr>
    <pageSetUpPr fitToPage="1"/>
  </sheetPr>
  <dimension ref="A1:R13"/>
  <sheetViews>
    <sheetView showGridLines="0" workbookViewId="0">
      <selection sqref="A1:C2"/>
    </sheetView>
  </sheetViews>
  <sheetFormatPr defaultRowHeight="11.25" x14ac:dyDescent="0.2"/>
  <cols>
    <col min="1" max="1" width="18.28515625" style="1" customWidth="1"/>
    <col min="2" max="3" width="9.140625" style="1"/>
    <col min="4" max="18" width="9.140625" style="3"/>
    <col min="19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18" t="s">
        <v>710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1"/>
      <c r="Q3" s="295"/>
      <c r="R3" s="297"/>
    </row>
    <row r="4" spans="1:18" x14ac:dyDescent="0.2">
      <c r="A4" s="48" t="s">
        <v>210</v>
      </c>
      <c r="B4" s="2" t="s">
        <v>38</v>
      </c>
      <c r="C4" s="2" t="s">
        <v>349</v>
      </c>
      <c r="D4" s="39"/>
      <c r="E4" s="39">
        <v>13</v>
      </c>
      <c r="F4" s="39"/>
      <c r="G4" s="39"/>
      <c r="H4" s="39"/>
      <c r="I4" s="39">
        <v>15</v>
      </c>
      <c r="J4" s="39">
        <v>13</v>
      </c>
      <c r="K4" s="39"/>
      <c r="L4" s="39"/>
      <c r="M4" s="5">
        <v>13</v>
      </c>
      <c r="N4" s="5"/>
      <c r="O4" s="5">
        <v>15</v>
      </c>
      <c r="P4" s="9">
        <f>SUM(D4:O4)</f>
        <v>69</v>
      </c>
      <c r="Q4" s="9">
        <v>69</v>
      </c>
      <c r="R4" s="9">
        <f>COUNT(D4:O4)</f>
        <v>5</v>
      </c>
    </row>
    <row r="5" spans="1:18" x14ac:dyDescent="0.2">
      <c r="A5" s="24" t="s">
        <v>63</v>
      </c>
      <c r="B5" s="2" t="s">
        <v>38</v>
      </c>
      <c r="C5" s="2" t="s">
        <v>346</v>
      </c>
      <c r="D5" s="39">
        <v>9</v>
      </c>
      <c r="E5" s="39">
        <v>8</v>
      </c>
      <c r="F5" s="39">
        <v>13</v>
      </c>
      <c r="G5" s="39"/>
      <c r="H5" s="39"/>
      <c r="I5" s="39">
        <v>13</v>
      </c>
      <c r="J5" s="39"/>
      <c r="K5" s="39"/>
      <c r="L5" s="39"/>
      <c r="M5" s="5">
        <v>11</v>
      </c>
      <c r="N5" s="5"/>
      <c r="O5" s="5">
        <v>11</v>
      </c>
      <c r="P5" s="9">
        <f>SUM(D5:O5)</f>
        <v>65</v>
      </c>
      <c r="Q5" s="9">
        <v>65</v>
      </c>
      <c r="R5" s="9">
        <f>COUNT(D5:O5)</f>
        <v>6</v>
      </c>
    </row>
    <row r="6" spans="1:18" x14ac:dyDescent="0.2">
      <c r="A6" s="24" t="s">
        <v>211</v>
      </c>
      <c r="B6" s="2" t="s">
        <v>38</v>
      </c>
      <c r="C6" s="2" t="s">
        <v>350</v>
      </c>
      <c r="D6" s="39"/>
      <c r="E6" s="39">
        <v>11</v>
      </c>
      <c r="F6" s="39">
        <v>8</v>
      </c>
      <c r="G6" s="39"/>
      <c r="H6" s="39"/>
      <c r="I6" s="39"/>
      <c r="J6" s="39"/>
      <c r="K6" s="39"/>
      <c r="L6" s="39"/>
      <c r="M6" s="5"/>
      <c r="N6" s="5"/>
      <c r="O6" s="5"/>
      <c r="P6" s="9">
        <f>SUM(D6:O6)</f>
        <v>19</v>
      </c>
      <c r="Q6" s="9">
        <v>0</v>
      </c>
      <c r="R6" s="9">
        <f>COUNT(D6:O6)</f>
        <v>2</v>
      </c>
    </row>
    <row r="7" spans="1:18" ht="15" x14ac:dyDescent="0.25">
      <c r="A7" s="110"/>
      <c r="B7" s="111"/>
      <c r="C7" s="111"/>
      <c r="D7" s="122"/>
      <c r="E7" s="122"/>
      <c r="F7" s="122"/>
      <c r="G7" s="122"/>
      <c r="H7" s="122"/>
      <c r="I7" s="122"/>
      <c r="J7" s="122"/>
      <c r="K7" s="122"/>
      <c r="L7" s="122"/>
      <c r="M7" s="111"/>
      <c r="N7" s="111"/>
      <c r="O7" s="111"/>
      <c r="P7" s="111"/>
      <c r="Q7" s="111"/>
      <c r="R7" s="112"/>
    </row>
    <row r="8" spans="1:18" x14ac:dyDescent="0.2">
      <c r="A8" s="48" t="s">
        <v>60</v>
      </c>
      <c r="B8" s="2" t="s">
        <v>40</v>
      </c>
      <c r="C8" s="2" t="s">
        <v>345</v>
      </c>
      <c r="D8" s="39">
        <v>15</v>
      </c>
      <c r="E8" s="39">
        <v>15</v>
      </c>
      <c r="F8" s="39"/>
      <c r="G8" s="39">
        <v>15</v>
      </c>
      <c r="H8" s="39">
        <v>15</v>
      </c>
      <c r="I8" s="39"/>
      <c r="J8" s="39"/>
      <c r="K8" s="39"/>
      <c r="L8" s="39"/>
      <c r="M8" s="5"/>
      <c r="N8" s="5">
        <v>15</v>
      </c>
      <c r="O8" s="5">
        <v>9</v>
      </c>
      <c r="P8" s="9">
        <f>SUM(D8:O8)</f>
        <v>84</v>
      </c>
      <c r="Q8" s="9">
        <v>84</v>
      </c>
      <c r="R8" s="9">
        <f>COUNT(D8:O8)</f>
        <v>6</v>
      </c>
    </row>
    <row r="9" spans="1:18" x14ac:dyDescent="0.2">
      <c r="A9" s="24" t="s">
        <v>61</v>
      </c>
      <c r="B9" s="2" t="s">
        <v>40</v>
      </c>
      <c r="C9" s="2" t="s">
        <v>346</v>
      </c>
      <c r="D9" s="39">
        <v>13</v>
      </c>
      <c r="E9" s="39">
        <v>7</v>
      </c>
      <c r="F9" s="39">
        <v>15</v>
      </c>
      <c r="G9" s="39"/>
      <c r="H9" s="39"/>
      <c r="I9" s="39"/>
      <c r="J9" s="39"/>
      <c r="K9" s="39"/>
      <c r="L9" s="39"/>
      <c r="M9" s="5">
        <v>15</v>
      </c>
      <c r="N9" s="5"/>
      <c r="O9" s="5">
        <v>13</v>
      </c>
      <c r="P9" s="9">
        <f>SUM(D9:O9)</f>
        <v>63</v>
      </c>
      <c r="Q9" s="9">
        <v>63</v>
      </c>
      <c r="R9" s="9">
        <f>COUNT(D9:O9)</f>
        <v>5</v>
      </c>
    </row>
    <row r="10" spans="1:18" x14ac:dyDescent="0.2">
      <c r="A10" s="24" t="s">
        <v>212</v>
      </c>
      <c r="B10" s="2" t="s">
        <v>40</v>
      </c>
      <c r="C10" s="2" t="s">
        <v>350</v>
      </c>
      <c r="D10" s="39"/>
      <c r="E10" s="39">
        <v>6</v>
      </c>
      <c r="F10" s="39">
        <v>11</v>
      </c>
      <c r="G10" s="39"/>
      <c r="H10" s="39"/>
      <c r="I10" s="39"/>
      <c r="J10" s="39">
        <v>15</v>
      </c>
      <c r="K10" s="39"/>
      <c r="L10" s="39"/>
      <c r="M10" s="5">
        <v>9</v>
      </c>
      <c r="N10" s="5"/>
      <c r="O10" s="5">
        <v>8</v>
      </c>
      <c r="P10" s="9">
        <f>SUM(D10:O10)</f>
        <v>49</v>
      </c>
      <c r="Q10" s="9">
        <v>49</v>
      </c>
      <c r="R10" s="9">
        <f>COUNT(D10:O10)</f>
        <v>5</v>
      </c>
    </row>
    <row r="11" spans="1:18" x14ac:dyDescent="0.2">
      <c r="A11" s="24" t="s">
        <v>62</v>
      </c>
      <c r="B11" s="2" t="s">
        <v>40</v>
      </c>
      <c r="C11" s="2" t="s">
        <v>347</v>
      </c>
      <c r="D11" s="39">
        <v>11</v>
      </c>
      <c r="E11" s="39"/>
      <c r="F11" s="39"/>
      <c r="G11" s="39"/>
      <c r="H11" s="39"/>
      <c r="I11" s="39"/>
      <c r="J11" s="39"/>
      <c r="K11" s="39"/>
      <c r="L11" s="39"/>
      <c r="M11" s="5">
        <v>8</v>
      </c>
      <c r="N11" s="5"/>
      <c r="O11" s="5"/>
      <c r="P11" s="9">
        <f>SUM(D11:O11)</f>
        <v>19</v>
      </c>
      <c r="Q11" s="9">
        <v>0</v>
      </c>
      <c r="R11" s="9">
        <f>COUNT(D11:O11)</f>
        <v>2</v>
      </c>
    </row>
    <row r="12" spans="1:18" x14ac:dyDescent="0.2">
      <c r="A12" s="24" t="s">
        <v>64</v>
      </c>
      <c r="B12" s="2" t="s">
        <v>40</v>
      </c>
      <c r="C12" s="2" t="s">
        <v>348</v>
      </c>
      <c r="D12" s="39"/>
      <c r="E12" s="39">
        <v>9</v>
      </c>
      <c r="F12" s="39">
        <v>9</v>
      </c>
      <c r="G12" s="39"/>
      <c r="H12" s="39"/>
      <c r="I12" s="39"/>
      <c r="J12" s="39"/>
      <c r="K12" s="39"/>
      <c r="L12" s="39"/>
      <c r="M12" s="5"/>
      <c r="N12" s="5"/>
      <c r="O12" s="5"/>
      <c r="P12" s="9">
        <f>SUM(D12:O12)</f>
        <v>18</v>
      </c>
      <c r="Q12" s="9">
        <v>0</v>
      </c>
      <c r="R12" s="9">
        <f>COUNT(D12:O12)</f>
        <v>2</v>
      </c>
    </row>
    <row r="13" spans="1:18" x14ac:dyDescent="0.2">
      <c r="D13" s="40"/>
      <c r="E13" s="40"/>
      <c r="F13" s="40"/>
      <c r="G13" s="40"/>
      <c r="H13" s="40"/>
      <c r="I13" s="40"/>
      <c r="J13" s="40"/>
      <c r="K13" s="40"/>
      <c r="L13" s="40"/>
    </row>
  </sheetData>
  <sortState xmlns:xlrd2="http://schemas.microsoft.com/office/spreadsheetml/2017/richdata2" ref="A4:R6">
    <sortCondition descending="1" ref="P4:P6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DFD1-8B52-40D3-BFC4-407D0466CD18}">
  <sheetPr>
    <pageSetUpPr fitToPage="1"/>
  </sheetPr>
  <dimension ref="A1:R12"/>
  <sheetViews>
    <sheetView showGridLines="0" workbookViewId="0">
      <selection activeCell="E8" sqref="E8"/>
    </sheetView>
  </sheetViews>
  <sheetFormatPr defaultRowHeight="11.25" x14ac:dyDescent="0.2"/>
  <cols>
    <col min="1" max="1" width="23.85546875" style="1" customWidth="1"/>
    <col min="2" max="2" width="9.140625" style="1"/>
    <col min="3" max="3" width="9.7109375" style="1" customWidth="1"/>
    <col min="4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18" t="s">
        <v>711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1"/>
      <c r="Q3" s="295"/>
      <c r="R3" s="297"/>
    </row>
    <row r="4" spans="1:18" x14ac:dyDescent="0.2">
      <c r="A4" s="24" t="s">
        <v>37</v>
      </c>
      <c r="B4" s="2" t="s">
        <v>38</v>
      </c>
      <c r="C4" s="2" t="s">
        <v>351</v>
      </c>
      <c r="D4" s="41">
        <v>15</v>
      </c>
      <c r="E4" s="24">
        <v>11</v>
      </c>
      <c r="F4" s="24">
        <v>11</v>
      </c>
      <c r="G4" s="2"/>
      <c r="H4" s="2"/>
      <c r="I4" s="2"/>
      <c r="J4" s="2"/>
      <c r="K4" s="2"/>
      <c r="L4" s="2"/>
      <c r="M4" s="2"/>
      <c r="N4" s="2"/>
      <c r="O4" s="2"/>
      <c r="P4" s="10">
        <f>SUM(D4:O4)</f>
        <v>37</v>
      </c>
      <c r="Q4" s="10">
        <v>0</v>
      </c>
      <c r="R4" s="10">
        <f>COUNT(D4:O4)</f>
        <v>3</v>
      </c>
    </row>
    <row r="5" spans="1:18" x14ac:dyDescent="0.2">
      <c r="A5" s="17" t="s">
        <v>41</v>
      </c>
      <c r="B5" s="17" t="s">
        <v>38</v>
      </c>
      <c r="C5" s="17" t="s">
        <v>333</v>
      </c>
      <c r="D5" s="18">
        <v>11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>
        <f>SUM(D5:O5)</f>
        <v>11</v>
      </c>
      <c r="Q5" s="20">
        <v>0</v>
      </c>
      <c r="R5" s="20">
        <f>COUNT(D5:O5)</f>
        <v>1</v>
      </c>
    </row>
    <row r="6" spans="1:18" s="26" customFormat="1" x14ac:dyDescent="0.2">
      <c r="A6" s="17" t="s">
        <v>44</v>
      </c>
      <c r="B6" s="17" t="s">
        <v>38</v>
      </c>
      <c r="C6" s="17" t="s">
        <v>333</v>
      </c>
      <c r="D6" s="18">
        <v>7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0">
        <f>SUM(D6:O6)</f>
        <v>7</v>
      </c>
      <c r="Q6" s="20">
        <v>0</v>
      </c>
      <c r="R6" s="20">
        <f>COUNT(D6:O6)</f>
        <v>1</v>
      </c>
    </row>
    <row r="7" spans="1:18" s="26" customFormat="1" x14ac:dyDescent="0.2">
      <c r="A7" s="24" t="s">
        <v>279</v>
      </c>
      <c r="B7" s="2" t="s">
        <v>38</v>
      </c>
      <c r="C7" s="2" t="s">
        <v>353</v>
      </c>
      <c r="D7" s="2"/>
      <c r="E7" s="2"/>
      <c r="F7" s="24"/>
      <c r="G7" s="2"/>
      <c r="H7" s="2"/>
      <c r="I7" s="2"/>
      <c r="J7" s="2"/>
      <c r="K7" s="2"/>
      <c r="L7" s="2"/>
      <c r="M7" s="2"/>
      <c r="N7" s="2"/>
      <c r="O7" s="2"/>
      <c r="P7" s="10">
        <f>SUM(D7:O7)</f>
        <v>0</v>
      </c>
      <c r="Q7" s="10">
        <v>0</v>
      </c>
      <c r="R7" s="10">
        <f>COUNT(D7:O7)</f>
        <v>0</v>
      </c>
    </row>
    <row r="8" spans="1:18" s="26" customFormat="1" ht="15" x14ac:dyDescent="0.25">
      <c r="A8" s="110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2"/>
    </row>
    <row r="9" spans="1:18" x14ac:dyDescent="0.2">
      <c r="A9" s="48" t="s">
        <v>42</v>
      </c>
      <c r="B9" s="2" t="s">
        <v>40</v>
      </c>
      <c r="C9" s="2" t="s">
        <v>352</v>
      </c>
      <c r="D9" s="41">
        <v>9</v>
      </c>
      <c r="E9" s="24">
        <v>15</v>
      </c>
      <c r="F9" s="24">
        <v>15</v>
      </c>
      <c r="G9" s="24"/>
      <c r="H9" s="2"/>
      <c r="I9" s="2">
        <v>15</v>
      </c>
      <c r="J9" s="2">
        <v>15</v>
      </c>
      <c r="K9" s="2"/>
      <c r="L9" s="2"/>
      <c r="M9" s="2"/>
      <c r="N9" s="2">
        <v>15</v>
      </c>
      <c r="O9" s="2">
        <v>15</v>
      </c>
      <c r="P9" s="10">
        <f>SUM(D9:O9)</f>
        <v>99</v>
      </c>
      <c r="Q9" s="10">
        <f>+P9</f>
        <v>99</v>
      </c>
      <c r="R9" s="10">
        <f>COUNT(D9:O9)</f>
        <v>7</v>
      </c>
    </row>
    <row r="10" spans="1:18" x14ac:dyDescent="0.2">
      <c r="A10" s="24" t="s">
        <v>45</v>
      </c>
      <c r="B10" s="2" t="s">
        <v>40</v>
      </c>
      <c r="C10" s="2" t="s">
        <v>460</v>
      </c>
      <c r="D10" s="41">
        <v>6</v>
      </c>
      <c r="E10" s="24">
        <v>13</v>
      </c>
      <c r="F10" s="24"/>
      <c r="G10" s="24"/>
      <c r="H10" s="2"/>
      <c r="I10" s="2">
        <v>13</v>
      </c>
      <c r="J10" s="2">
        <v>13</v>
      </c>
      <c r="K10" s="2"/>
      <c r="L10" s="2"/>
      <c r="M10" s="2">
        <v>15</v>
      </c>
      <c r="N10" s="2">
        <v>13</v>
      </c>
      <c r="O10" s="2"/>
      <c r="P10" s="10">
        <f>SUM(D10:O10)</f>
        <v>73</v>
      </c>
      <c r="Q10" s="10">
        <f>+P10</f>
        <v>73</v>
      </c>
      <c r="R10" s="10">
        <f>COUNT(D10:O10)</f>
        <v>6</v>
      </c>
    </row>
    <row r="11" spans="1:18" x14ac:dyDescent="0.2">
      <c r="A11" s="24" t="s">
        <v>43</v>
      </c>
      <c r="B11" s="2" t="s">
        <v>40</v>
      </c>
      <c r="C11" s="2" t="s">
        <v>353</v>
      </c>
      <c r="D11" s="41">
        <v>8</v>
      </c>
      <c r="E11" s="24"/>
      <c r="F11" s="24">
        <v>13</v>
      </c>
      <c r="G11" s="24"/>
      <c r="H11" s="2"/>
      <c r="I11" s="2"/>
      <c r="J11" s="2"/>
      <c r="K11" s="2"/>
      <c r="L11" s="2"/>
      <c r="M11" s="2"/>
      <c r="N11" s="2"/>
      <c r="O11" s="2"/>
      <c r="P11" s="10">
        <f>SUM(D11:O11)</f>
        <v>21</v>
      </c>
      <c r="Q11" s="10">
        <v>0</v>
      </c>
      <c r="R11" s="10">
        <f>COUNT(D11:O11)</f>
        <v>2</v>
      </c>
    </row>
    <row r="12" spans="1:18" s="26" customFormat="1" x14ac:dyDescent="0.2">
      <c r="A12" s="17" t="s">
        <v>39</v>
      </c>
      <c r="B12" s="17" t="s">
        <v>40</v>
      </c>
      <c r="C12" s="17" t="s">
        <v>333</v>
      </c>
      <c r="D12" s="18">
        <v>13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>
        <f>SUM(D12:O12)</f>
        <v>13</v>
      </c>
      <c r="Q12" s="20">
        <v>0</v>
      </c>
      <c r="R12" s="20">
        <f>COUNT(D12:O12)</f>
        <v>1</v>
      </c>
    </row>
  </sheetData>
  <sortState xmlns:xlrd2="http://schemas.microsoft.com/office/spreadsheetml/2017/richdata2" ref="A9:R12">
    <sortCondition descending="1" ref="P9:P12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F2204-4D57-42D4-A824-2FC2E65F170E}">
  <sheetPr>
    <pageSetUpPr fitToPage="1"/>
  </sheetPr>
  <dimension ref="A1:R14"/>
  <sheetViews>
    <sheetView showGridLines="0" workbookViewId="0">
      <selection sqref="A1:C2"/>
    </sheetView>
  </sheetViews>
  <sheetFormatPr defaultRowHeight="11.25" x14ac:dyDescent="0.2"/>
  <cols>
    <col min="1" max="1" width="16" style="1" customWidth="1"/>
    <col min="2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18" t="s">
        <v>735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1"/>
      <c r="Q3" s="295"/>
      <c r="R3" s="297"/>
    </row>
    <row r="4" spans="1:18" x14ac:dyDescent="0.2">
      <c r="A4" s="17" t="s">
        <v>68</v>
      </c>
      <c r="B4" s="17" t="s">
        <v>38</v>
      </c>
      <c r="C4" s="17" t="s">
        <v>356</v>
      </c>
      <c r="D4" s="18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0">
        <f>SUM(D4:O4)</f>
        <v>9</v>
      </c>
      <c r="Q4" s="20">
        <v>0</v>
      </c>
      <c r="R4" s="20">
        <f>COUNT(D4:O4)</f>
        <v>1</v>
      </c>
    </row>
    <row r="5" spans="1:18" x14ac:dyDescent="0.2">
      <c r="A5" s="17" t="s">
        <v>69</v>
      </c>
      <c r="B5" s="17" t="s">
        <v>38</v>
      </c>
      <c r="C5" s="17" t="s">
        <v>356</v>
      </c>
      <c r="D5" s="18">
        <v>8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20">
        <f>SUM(D5:O5)</f>
        <v>8</v>
      </c>
      <c r="Q5" s="20">
        <v>0</v>
      </c>
      <c r="R5" s="20">
        <f>COUNT(D5:O5)</f>
        <v>1</v>
      </c>
    </row>
    <row r="6" spans="1:18" x14ac:dyDescent="0.2">
      <c r="A6" s="17" t="s">
        <v>70</v>
      </c>
      <c r="B6" s="17" t="s">
        <v>38</v>
      </c>
      <c r="C6" s="17" t="s">
        <v>357</v>
      </c>
      <c r="D6" s="18">
        <v>7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>
        <f>SUM(D6:O6)</f>
        <v>7</v>
      </c>
      <c r="Q6" s="20">
        <v>0</v>
      </c>
      <c r="R6" s="20">
        <f>COUNT(D6:O6)</f>
        <v>1</v>
      </c>
    </row>
    <row r="7" spans="1:18" x14ac:dyDescent="0.2">
      <c r="A7" s="17" t="s">
        <v>71</v>
      </c>
      <c r="B7" s="17" t="s">
        <v>38</v>
      </c>
      <c r="C7" s="17" t="s">
        <v>357</v>
      </c>
      <c r="D7" s="18">
        <v>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20">
        <f>SUM(D7:O7)</f>
        <v>6</v>
      </c>
      <c r="Q7" s="20">
        <v>0</v>
      </c>
      <c r="R7" s="20">
        <f>COUNT(D7:O7)</f>
        <v>1</v>
      </c>
    </row>
    <row r="8" spans="1:18" customFormat="1" ht="15" x14ac:dyDescent="0.25">
      <c r="A8" s="110"/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2"/>
    </row>
    <row r="9" spans="1:18" x14ac:dyDescent="0.2">
      <c r="A9" s="24" t="s">
        <v>320</v>
      </c>
      <c r="B9" s="2" t="s">
        <v>40</v>
      </c>
      <c r="C9" s="2" t="s">
        <v>398</v>
      </c>
      <c r="D9" s="24"/>
      <c r="E9" s="24"/>
      <c r="F9" s="24"/>
      <c r="G9" s="33"/>
      <c r="H9" s="33"/>
      <c r="I9" s="24"/>
      <c r="J9" s="2"/>
      <c r="K9" s="2"/>
      <c r="L9" s="2"/>
      <c r="M9" s="2">
        <v>15</v>
      </c>
      <c r="N9" s="2"/>
      <c r="O9" s="2">
        <v>15</v>
      </c>
      <c r="P9" s="10">
        <f>SUM(D9:O9)</f>
        <v>30</v>
      </c>
      <c r="Q9" s="10">
        <v>0</v>
      </c>
      <c r="R9" s="10">
        <f>COUNT(D9:O9)</f>
        <v>2</v>
      </c>
    </row>
    <row r="10" spans="1:18" x14ac:dyDescent="0.2">
      <c r="A10" s="24" t="s">
        <v>67</v>
      </c>
      <c r="B10" s="2" t="s">
        <v>40</v>
      </c>
      <c r="C10" s="2" t="s">
        <v>355</v>
      </c>
      <c r="D10" s="24">
        <v>11</v>
      </c>
      <c r="E10" s="24"/>
      <c r="F10" s="24">
        <v>13</v>
      </c>
      <c r="G10" s="24"/>
      <c r="H10" s="24"/>
      <c r="I10" s="24"/>
      <c r="J10" s="2"/>
      <c r="K10" s="2"/>
      <c r="L10" s="2"/>
      <c r="M10" s="2"/>
      <c r="N10" s="2"/>
      <c r="O10" s="2"/>
      <c r="P10" s="10">
        <f>SUM(D10:O10)</f>
        <v>24</v>
      </c>
      <c r="Q10" s="10">
        <v>0</v>
      </c>
      <c r="R10" s="10">
        <f>COUNT(D10:O10)</f>
        <v>2</v>
      </c>
    </row>
    <row r="11" spans="1:18" x14ac:dyDescent="0.2">
      <c r="A11" s="24" t="s">
        <v>65</v>
      </c>
      <c r="B11" s="2" t="s">
        <v>40</v>
      </c>
      <c r="C11" s="2" t="s">
        <v>354</v>
      </c>
      <c r="D11" s="24">
        <v>15</v>
      </c>
      <c r="E11" s="24"/>
      <c r="F11" s="24"/>
      <c r="G11" s="33"/>
      <c r="H11" s="33"/>
      <c r="I11" s="24"/>
      <c r="J11" s="2"/>
      <c r="K11" s="2"/>
      <c r="L11" s="2"/>
      <c r="M11" s="2"/>
      <c r="N11" s="2"/>
      <c r="O11" s="2"/>
      <c r="P11" s="10">
        <f>SUM(D11:O11)</f>
        <v>15</v>
      </c>
      <c r="Q11" s="10">
        <v>0</v>
      </c>
      <c r="R11" s="10">
        <f>COUNT(D11:O11)</f>
        <v>1</v>
      </c>
    </row>
    <row r="12" spans="1:18" x14ac:dyDescent="0.2">
      <c r="A12" s="24" t="s">
        <v>280</v>
      </c>
      <c r="B12" s="2" t="s">
        <v>40</v>
      </c>
      <c r="C12" s="2" t="s">
        <v>355</v>
      </c>
      <c r="D12" s="24"/>
      <c r="E12" s="24"/>
      <c r="F12" s="24">
        <v>15</v>
      </c>
      <c r="G12" s="33"/>
      <c r="H12" s="33"/>
      <c r="I12" s="24"/>
      <c r="J12" s="2"/>
      <c r="K12" s="2"/>
      <c r="L12" s="2"/>
      <c r="M12" s="2"/>
      <c r="N12" s="2"/>
      <c r="O12" s="2"/>
      <c r="P12" s="10">
        <f>SUM(D12:O12)</f>
        <v>15</v>
      </c>
      <c r="Q12" s="10">
        <v>0</v>
      </c>
      <c r="R12" s="10">
        <f>COUNT(D12:O12)</f>
        <v>1</v>
      </c>
    </row>
    <row r="13" spans="1:18" x14ac:dyDescent="0.2">
      <c r="A13" s="24" t="s">
        <v>66</v>
      </c>
      <c r="B13" s="2" t="s">
        <v>40</v>
      </c>
      <c r="C13" s="2" t="s">
        <v>354</v>
      </c>
      <c r="D13" s="24">
        <v>13</v>
      </c>
      <c r="E13" s="24"/>
      <c r="F13" s="24"/>
      <c r="G13" s="24"/>
      <c r="H13" s="24"/>
      <c r="I13" s="24"/>
      <c r="J13" s="2"/>
      <c r="K13" s="2"/>
      <c r="L13" s="2"/>
      <c r="M13" s="2"/>
      <c r="N13" s="2"/>
      <c r="O13" s="2"/>
      <c r="P13" s="10">
        <f>SUM(D13:O13)</f>
        <v>13</v>
      </c>
      <c r="Q13" s="10">
        <v>0</v>
      </c>
      <c r="R13" s="10">
        <f>COUNT(D13:O13)</f>
        <v>1</v>
      </c>
    </row>
    <row r="14" spans="1:18" x14ac:dyDescent="0.2">
      <c r="D14" s="28"/>
      <c r="E14" s="28"/>
      <c r="F14" s="28"/>
      <c r="G14" s="28"/>
      <c r="H14" s="28"/>
      <c r="I14" s="28"/>
    </row>
  </sheetData>
  <sortState xmlns:xlrd2="http://schemas.microsoft.com/office/spreadsheetml/2017/richdata2" ref="A9:R13">
    <sortCondition descending="1" ref="P9:P13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9CEE7-3264-4E23-B4C4-6DE62DA5F750}">
  <sheetPr>
    <pageSetUpPr fitToPage="1"/>
  </sheetPr>
  <dimension ref="A1:S49"/>
  <sheetViews>
    <sheetView showGridLines="0" workbookViewId="0">
      <selection sqref="A1:C2"/>
    </sheetView>
  </sheetViews>
  <sheetFormatPr defaultRowHeight="11.25" x14ac:dyDescent="0.2"/>
  <cols>
    <col min="1" max="1" width="19.85546875" style="1" customWidth="1"/>
    <col min="2" max="16384" width="9.140625" style="1"/>
  </cols>
  <sheetData>
    <row r="1" spans="1:18" s="6" customFormat="1" ht="15" customHeight="1" x14ac:dyDescent="0.2">
      <c r="A1" s="113"/>
      <c r="B1" s="114"/>
      <c r="C1" s="114"/>
      <c r="D1" s="125" t="s">
        <v>0</v>
      </c>
      <c r="E1" s="125" t="s">
        <v>1</v>
      </c>
      <c r="F1" s="125" t="s">
        <v>6</v>
      </c>
      <c r="G1" s="125" t="s">
        <v>9</v>
      </c>
      <c r="H1" s="125" t="s">
        <v>12</v>
      </c>
      <c r="I1" s="125" t="s">
        <v>15</v>
      </c>
      <c r="J1" s="125" t="s">
        <v>18</v>
      </c>
      <c r="K1" s="125" t="s">
        <v>21</v>
      </c>
      <c r="L1" s="125" t="s">
        <v>22</v>
      </c>
      <c r="M1" s="125" t="s">
        <v>27</v>
      </c>
      <c r="N1" s="125" t="s">
        <v>30</v>
      </c>
      <c r="O1" s="125" t="s">
        <v>33</v>
      </c>
      <c r="P1" s="290" t="s">
        <v>316</v>
      </c>
      <c r="Q1" s="293" t="s">
        <v>726</v>
      </c>
      <c r="R1" s="296" t="s">
        <v>317</v>
      </c>
    </row>
    <row r="2" spans="1:18" s="6" customFormat="1" ht="57.75" customHeight="1" thickBot="1" x14ac:dyDescent="0.25">
      <c r="A2" s="218" t="s">
        <v>734</v>
      </c>
      <c r="B2" s="219"/>
      <c r="C2" s="219"/>
      <c r="D2" s="8" t="s">
        <v>2</v>
      </c>
      <c r="E2" s="8" t="s">
        <v>3</v>
      </c>
      <c r="F2" s="8" t="s">
        <v>7</v>
      </c>
      <c r="G2" s="8" t="s">
        <v>10</v>
      </c>
      <c r="H2" s="8" t="s">
        <v>13</v>
      </c>
      <c r="I2" s="8" t="s">
        <v>16</v>
      </c>
      <c r="J2" s="8" t="s">
        <v>19</v>
      </c>
      <c r="K2" s="8" t="s">
        <v>23</v>
      </c>
      <c r="L2" s="8" t="s">
        <v>24</v>
      </c>
      <c r="M2" s="8" t="s">
        <v>28</v>
      </c>
      <c r="N2" s="8" t="s">
        <v>31</v>
      </c>
      <c r="O2" s="8" t="s">
        <v>34</v>
      </c>
      <c r="P2" s="291"/>
      <c r="Q2" s="294"/>
      <c r="R2" s="297"/>
    </row>
    <row r="3" spans="1:18" s="6" customFormat="1" ht="12" x14ac:dyDescent="0.2">
      <c r="A3" s="116" t="s">
        <v>331</v>
      </c>
      <c r="B3" s="117" t="s">
        <v>330</v>
      </c>
      <c r="C3" s="117" t="s">
        <v>329</v>
      </c>
      <c r="D3" s="118" t="s">
        <v>4</v>
      </c>
      <c r="E3" s="118" t="s">
        <v>5</v>
      </c>
      <c r="F3" s="118" t="s">
        <v>8</v>
      </c>
      <c r="G3" s="118" t="s">
        <v>11</v>
      </c>
      <c r="H3" s="118" t="s">
        <v>14</v>
      </c>
      <c r="I3" s="118" t="s">
        <v>17</v>
      </c>
      <c r="J3" s="118" t="s">
        <v>20</v>
      </c>
      <c r="K3" s="118" t="s">
        <v>25</v>
      </c>
      <c r="L3" s="118" t="s">
        <v>26</v>
      </c>
      <c r="M3" s="118" t="s">
        <v>29</v>
      </c>
      <c r="N3" s="118" t="s">
        <v>32</v>
      </c>
      <c r="O3" s="118" t="s">
        <v>35</v>
      </c>
      <c r="P3" s="291"/>
      <c r="Q3" s="295"/>
      <c r="R3" s="297"/>
    </row>
    <row r="4" spans="1:18" x14ac:dyDescent="0.2">
      <c r="A4" s="48" t="s">
        <v>240</v>
      </c>
      <c r="B4" s="24" t="s">
        <v>38</v>
      </c>
      <c r="C4" s="24" t="s">
        <v>364</v>
      </c>
      <c r="D4" s="24"/>
      <c r="E4" s="24">
        <v>8</v>
      </c>
      <c r="F4" s="24">
        <v>15</v>
      </c>
      <c r="G4" s="24">
        <v>13</v>
      </c>
      <c r="H4" s="24">
        <v>15</v>
      </c>
      <c r="I4" s="24">
        <v>13</v>
      </c>
      <c r="J4" s="24">
        <v>11</v>
      </c>
      <c r="K4" s="24">
        <v>9</v>
      </c>
      <c r="L4" s="24"/>
      <c r="M4" s="24">
        <v>8</v>
      </c>
      <c r="N4" s="24"/>
      <c r="O4" s="24">
        <v>9</v>
      </c>
      <c r="P4" s="10">
        <f t="shared" ref="P4:P25" si="0">SUM(D4:O4)</f>
        <v>101</v>
      </c>
      <c r="Q4" s="10">
        <f>+F4+G4+H4+I4+J4+K4+O4</f>
        <v>85</v>
      </c>
      <c r="R4" s="10">
        <f t="shared" ref="R4:R25" si="1">COUNT(D4:O4)</f>
        <v>9</v>
      </c>
    </row>
    <row r="5" spans="1:18" x14ac:dyDescent="0.2">
      <c r="A5" s="24" t="s">
        <v>117</v>
      </c>
      <c r="B5" s="24" t="s">
        <v>38</v>
      </c>
      <c r="C5" s="24" t="s">
        <v>399</v>
      </c>
      <c r="D5" s="24">
        <v>15</v>
      </c>
      <c r="E5" s="24"/>
      <c r="F5" s="24">
        <v>13</v>
      </c>
      <c r="G5" s="24">
        <v>15</v>
      </c>
      <c r="H5" s="24">
        <v>13</v>
      </c>
      <c r="I5" s="24"/>
      <c r="J5" s="24"/>
      <c r="K5" s="24"/>
      <c r="L5" s="24"/>
      <c r="M5" s="24"/>
      <c r="N5" s="24">
        <v>15</v>
      </c>
      <c r="O5" s="24">
        <v>11</v>
      </c>
      <c r="P5" s="10">
        <f t="shared" si="0"/>
        <v>82</v>
      </c>
      <c r="Q5" s="10">
        <f>+P5</f>
        <v>82</v>
      </c>
      <c r="R5" s="10">
        <f t="shared" si="1"/>
        <v>6</v>
      </c>
    </row>
    <row r="6" spans="1:18" x14ac:dyDescent="0.2">
      <c r="A6" s="24" t="s">
        <v>239</v>
      </c>
      <c r="B6" s="24" t="s">
        <v>38</v>
      </c>
      <c r="C6" s="24" t="s">
        <v>364</v>
      </c>
      <c r="D6" s="24"/>
      <c r="E6" s="24">
        <v>15</v>
      </c>
      <c r="F6" s="24">
        <v>6</v>
      </c>
      <c r="G6" s="24">
        <v>11</v>
      </c>
      <c r="H6" s="24">
        <v>6</v>
      </c>
      <c r="I6" s="24">
        <v>8</v>
      </c>
      <c r="J6" s="24">
        <v>13</v>
      </c>
      <c r="K6" s="24">
        <v>5</v>
      </c>
      <c r="L6" s="24"/>
      <c r="M6" s="24">
        <v>13</v>
      </c>
      <c r="N6" s="24">
        <v>8</v>
      </c>
      <c r="O6" s="24">
        <v>7</v>
      </c>
      <c r="P6" s="10">
        <f t="shared" si="0"/>
        <v>92</v>
      </c>
      <c r="Q6" s="10">
        <f>+E6+G6+J6+M6+I6+N6+O6</f>
        <v>75</v>
      </c>
      <c r="R6" s="10">
        <f t="shared" si="1"/>
        <v>10</v>
      </c>
    </row>
    <row r="7" spans="1:18" x14ac:dyDescent="0.2">
      <c r="A7" s="24" t="s">
        <v>119</v>
      </c>
      <c r="B7" s="24" t="s">
        <v>38</v>
      </c>
      <c r="C7" s="24" t="s">
        <v>366</v>
      </c>
      <c r="D7" s="24">
        <v>11</v>
      </c>
      <c r="E7" s="24">
        <v>11</v>
      </c>
      <c r="F7" s="24">
        <v>11</v>
      </c>
      <c r="G7" s="24">
        <v>7</v>
      </c>
      <c r="H7" s="24">
        <v>7</v>
      </c>
      <c r="I7" s="24"/>
      <c r="J7" s="24"/>
      <c r="K7" s="24"/>
      <c r="L7" s="24">
        <v>13</v>
      </c>
      <c r="M7" s="24"/>
      <c r="N7" s="24">
        <v>13</v>
      </c>
      <c r="O7" s="24"/>
      <c r="P7" s="10">
        <f t="shared" si="0"/>
        <v>73</v>
      </c>
      <c r="Q7" s="10">
        <f>+P7</f>
        <v>73</v>
      </c>
      <c r="R7" s="10">
        <f t="shared" si="1"/>
        <v>7</v>
      </c>
    </row>
    <row r="8" spans="1:18" x14ac:dyDescent="0.2">
      <c r="A8" s="24" t="s">
        <v>123</v>
      </c>
      <c r="B8" s="24" t="s">
        <v>38</v>
      </c>
      <c r="C8" s="24" t="s">
        <v>362</v>
      </c>
      <c r="D8" s="24">
        <v>6</v>
      </c>
      <c r="E8" s="24">
        <v>9</v>
      </c>
      <c r="F8" s="24">
        <v>7</v>
      </c>
      <c r="G8" s="24">
        <v>6</v>
      </c>
      <c r="H8" s="24">
        <v>5</v>
      </c>
      <c r="I8" s="24">
        <v>7</v>
      </c>
      <c r="J8" s="24">
        <v>4</v>
      </c>
      <c r="K8" s="24">
        <v>6</v>
      </c>
      <c r="L8" s="24"/>
      <c r="M8" s="24">
        <v>6</v>
      </c>
      <c r="N8" s="24"/>
      <c r="O8" s="24"/>
      <c r="P8" s="10">
        <f t="shared" si="0"/>
        <v>56</v>
      </c>
      <c r="Q8" s="10">
        <f>+E8+F8+I8+D8+G8+K8+M8</f>
        <v>47</v>
      </c>
      <c r="R8" s="10">
        <f t="shared" si="1"/>
        <v>9</v>
      </c>
    </row>
    <row r="9" spans="1:18" x14ac:dyDescent="0.2">
      <c r="A9" s="24" t="s">
        <v>125</v>
      </c>
      <c r="B9" s="24" t="s">
        <v>38</v>
      </c>
      <c r="C9" s="24" t="s">
        <v>358</v>
      </c>
      <c r="D9" s="24">
        <v>4</v>
      </c>
      <c r="E9" s="24">
        <v>6</v>
      </c>
      <c r="F9" s="24">
        <v>8</v>
      </c>
      <c r="G9" s="24"/>
      <c r="H9" s="24"/>
      <c r="I9" s="24"/>
      <c r="J9" s="24"/>
      <c r="K9" s="24"/>
      <c r="L9" s="24"/>
      <c r="M9" s="24"/>
      <c r="N9" s="24"/>
      <c r="O9" s="24">
        <v>5</v>
      </c>
      <c r="P9" s="10">
        <f t="shared" si="0"/>
        <v>23</v>
      </c>
      <c r="Q9" s="10">
        <v>0</v>
      </c>
      <c r="R9" s="10">
        <f t="shared" si="1"/>
        <v>4</v>
      </c>
    </row>
    <row r="10" spans="1:18" x14ac:dyDescent="0.2">
      <c r="A10" s="24" t="s">
        <v>118</v>
      </c>
      <c r="B10" s="24" t="s">
        <v>38</v>
      </c>
      <c r="C10" s="24" t="s">
        <v>365</v>
      </c>
      <c r="D10" s="24">
        <v>13</v>
      </c>
      <c r="E10" s="24">
        <v>13</v>
      </c>
      <c r="F10" s="24"/>
      <c r="G10" s="24"/>
      <c r="H10" s="24"/>
      <c r="I10" s="24"/>
      <c r="J10" s="24"/>
      <c r="K10" s="24"/>
      <c r="L10" s="24"/>
      <c r="M10" s="24"/>
      <c r="N10" s="24"/>
      <c r="O10" s="24">
        <v>15</v>
      </c>
      <c r="P10" s="10">
        <f t="shared" si="0"/>
        <v>41</v>
      </c>
      <c r="Q10" s="10">
        <v>0</v>
      </c>
      <c r="R10" s="10">
        <f t="shared" si="1"/>
        <v>3</v>
      </c>
    </row>
    <row r="11" spans="1:18" s="26" customFormat="1" x14ac:dyDescent="0.2">
      <c r="A11" s="24" t="s">
        <v>484</v>
      </c>
      <c r="B11" s="24" t="s">
        <v>38</v>
      </c>
      <c r="C11" s="24" t="s">
        <v>596</v>
      </c>
      <c r="D11" s="24"/>
      <c r="E11" s="24"/>
      <c r="F11" s="24"/>
      <c r="G11" s="24"/>
      <c r="H11" s="24"/>
      <c r="I11" s="24"/>
      <c r="J11" s="24"/>
      <c r="K11" s="24">
        <v>15</v>
      </c>
      <c r="L11" s="24"/>
      <c r="M11" s="24">
        <v>15</v>
      </c>
      <c r="N11" s="24"/>
      <c r="O11" s="24">
        <v>6</v>
      </c>
      <c r="P11" s="10">
        <f t="shared" si="0"/>
        <v>36</v>
      </c>
      <c r="Q11" s="10">
        <v>0</v>
      </c>
      <c r="R11" s="10">
        <f t="shared" si="1"/>
        <v>3</v>
      </c>
    </row>
    <row r="12" spans="1:18" s="21" customFormat="1" x14ac:dyDescent="0.2">
      <c r="A12" s="24" t="s">
        <v>285</v>
      </c>
      <c r="B12" s="24" t="s">
        <v>38</v>
      </c>
      <c r="C12" s="24" t="s">
        <v>501</v>
      </c>
      <c r="D12" s="24"/>
      <c r="E12" s="24"/>
      <c r="F12" s="24">
        <v>9</v>
      </c>
      <c r="G12" s="24"/>
      <c r="H12" s="24"/>
      <c r="I12" s="24"/>
      <c r="J12" s="24"/>
      <c r="K12" s="24"/>
      <c r="L12" s="24">
        <v>15</v>
      </c>
      <c r="M12" s="24"/>
      <c r="N12" s="24"/>
      <c r="O12" s="24">
        <v>8</v>
      </c>
      <c r="P12" s="10">
        <f t="shared" si="0"/>
        <v>32</v>
      </c>
      <c r="Q12" s="10">
        <v>0</v>
      </c>
      <c r="R12" s="10">
        <f t="shared" si="1"/>
        <v>3</v>
      </c>
    </row>
    <row r="13" spans="1:18" x14ac:dyDescent="0.2">
      <c r="A13" s="24" t="s">
        <v>594</v>
      </c>
      <c r="B13" s="24"/>
      <c r="C13" s="24" t="s">
        <v>595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>
        <v>9</v>
      </c>
      <c r="O13" s="24">
        <v>13</v>
      </c>
      <c r="P13" s="10">
        <f t="shared" si="0"/>
        <v>22</v>
      </c>
      <c r="Q13" s="10">
        <v>0</v>
      </c>
      <c r="R13" s="10">
        <f t="shared" si="1"/>
        <v>2</v>
      </c>
    </row>
    <row r="14" spans="1:18" s="26" customFormat="1" x14ac:dyDescent="0.2">
      <c r="A14" s="17" t="s">
        <v>120</v>
      </c>
      <c r="B14" s="17" t="s">
        <v>38</v>
      </c>
      <c r="C14" s="17" t="s">
        <v>334</v>
      </c>
      <c r="D14" s="24">
        <v>9</v>
      </c>
      <c r="E14" s="24"/>
      <c r="F14" s="24">
        <v>5</v>
      </c>
      <c r="G14" s="24"/>
      <c r="H14" s="24"/>
      <c r="I14" s="24"/>
      <c r="J14" s="24"/>
      <c r="K14" s="24"/>
      <c r="L14" s="24"/>
      <c r="M14" s="24"/>
      <c r="N14" s="24"/>
      <c r="O14" s="24"/>
      <c r="P14" s="20">
        <f t="shared" si="0"/>
        <v>14</v>
      </c>
      <c r="Q14" s="20">
        <v>0</v>
      </c>
      <c r="R14" s="20">
        <f t="shared" si="1"/>
        <v>2</v>
      </c>
    </row>
    <row r="15" spans="1:18" s="26" customFormat="1" x14ac:dyDescent="0.2">
      <c r="A15" s="17" t="s">
        <v>565</v>
      </c>
      <c r="B15" s="50" t="s">
        <v>38</v>
      </c>
      <c r="C15" s="17" t="s">
        <v>356</v>
      </c>
      <c r="D15" s="24"/>
      <c r="E15" s="24"/>
      <c r="F15" s="24"/>
      <c r="G15" s="24"/>
      <c r="H15" s="24"/>
      <c r="I15" s="24"/>
      <c r="J15" s="24"/>
      <c r="K15" s="24"/>
      <c r="L15" s="24">
        <v>11</v>
      </c>
      <c r="M15" s="24"/>
      <c r="N15" s="24"/>
      <c r="O15" s="24"/>
      <c r="P15" s="20">
        <f t="shared" si="0"/>
        <v>11</v>
      </c>
      <c r="Q15" s="20">
        <v>0</v>
      </c>
      <c r="R15" s="20">
        <f t="shared" si="1"/>
        <v>1</v>
      </c>
    </row>
    <row r="16" spans="1:18" x14ac:dyDescent="0.2">
      <c r="A16" s="24" t="s">
        <v>593</v>
      </c>
      <c r="B16" s="24"/>
      <c r="C16" s="24" t="s">
        <v>358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>
        <v>11</v>
      </c>
      <c r="O16" s="24"/>
      <c r="P16" s="10">
        <f t="shared" si="0"/>
        <v>11</v>
      </c>
      <c r="Q16" s="10">
        <v>0</v>
      </c>
      <c r="R16" s="10">
        <f t="shared" si="1"/>
        <v>1</v>
      </c>
    </row>
    <row r="17" spans="1:19" x14ac:dyDescent="0.2">
      <c r="A17" s="24" t="s">
        <v>122</v>
      </c>
      <c r="B17" s="24" t="s">
        <v>38</v>
      </c>
      <c r="C17" s="24" t="s">
        <v>362</v>
      </c>
      <c r="D17" s="24">
        <v>7</v>
      </c>
      <c r="E17" s="24"/>
      <c r="F17" s="24">
        <v>3</v>
      </c>
      <c r="G17" s="24"/>
      <c r="H17" s="24"/>
      <c r="I17" s="24"/>
      <c r="J17" s="24"/>
      <c r="K17" s="24"/>
      <c r="L17" s="24"/>
      <c r="M17" s="24"/>
      <c r="N17" s="24"/>
      <c r="O17" s="24"/>
      <c r="P17" s="10">
        <f t="shared" si="0"/>
        <v>10</v>
      </c>
      <c r="Q17" s="10">
        <v>0</v>
      </c>
      <c r="R17" s="10">
        <f t="shared" si="1"/>
        <v>2</v>
      </c>
    </row>
    <row r="18" spans="1:19" x14ac:dyDescent="0.2">
      <c r="A18" s="24" t="s">
        <v>124</v>
      </c>
      <c r="B18" s="24" t="s">
        <v>38</v>
      </c>
      <c r="C18" s="24" t="s">
        <v>360</v>
      </c>
      <c r="D18" s="24">
        <v>5</v>
      </c>
      <c r="E18" s="24"/>
      <c r="F18" s="24">
        <v>1</v>
      </c>
      <c r="G18" s="24">
        <v>4</v>
      </c>
      <c r="H18" s="24"/>
      <c r="I18" s="24"/>
      <c r="J18" s="24"/>
      <c r="K18" s="24"/>
      <c r="L18" s="24"/>
      <c r="M18" s="24"/>
      <c r="N18" s="24"/>
      <c r="O18" s="24"/>
      <c r="P18" s="10">
        <f t="shared" si="0"/>
        <v>10</v>
      </c>
      <c r="Q18" s="10">
        <v>0</v>
      </c>
      <c r="R18" s="10">
        <f t="shared" si="1"/>
        <v>3</v>
      </c>
    </row>
    <row r="19" spans="1:19" x14ac:dyDescent="0.2">
      <c r="A19" s="17" t="s">
        <v>427</v>
      </c>
      <c r="B19" s="17" t="s">
        <v>38</v>
      </c>
      <c r="C19" s="17" t="s">
        <v>502</v>
      </c>
      <c r="D19" s="24"/>
      <c r="E19" s="24"/>
      <c r="F19" s="24"/>
      <c r="G19" s="24"/>
      <c r="H19" s="24">
        <v>9</v>
      </c>
      <c r="I19" s="24"/>
      <c r="J19" s="24"/>
      <c r="K19" s="24"/>
      <c r="L19" s="24"/>
      <c r="M19" s="24"/>
      <c r="N19" s="24"/>
      <c r="O19" s="24"/>
      <c r="P19" s="20">
        <f t="shared" si="0"/>
        <v>9</v>
      </c>
      <c r="Q19" s="20">
        <v>0</v>
      </c>
      <c r="R19" s="20">
        <f t="shared" si="1"/>
        <v>1</v>
      </c>
    </row>
    <row r="20" spans="1:19" s="26" customFormat="1" x14ac:dyDescent="0.2">
      <c r="A20" s="24" t="s">
        <v>121</v>
      </c>
      <c r="B20" s="24" t="s">
        <v>38</v>
      </c>
      <c r="C20" s="24" t="s">
        <v>503</v>
      </c>
      <c r="D20" s="24">
        <v>8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10">
        <f t="shared" si="0"/>
        <v>8</v>
      </c>
      <c r="Q20" s="10">
        <v>0</v>
      </c>
      <c r="R20" s="10">
        <f t="shared" si="1"/>
        <v>1</v>
      </c>
    </row>
    <row r="21" spans="1:19" s="26" customFormat="1" x14ac:dyDescent="0.2">
      <c r="A21" s="24" t="s">
        <v>241</v>
      </c>
      <c r="B21" s="24" t="s">
        <v>38</v>
      </c>
      <c r="C21" s="24" t="s">
        <v>367</v>
      </c>
      <c r="D21" s="24"/>
      <c r="E21" s="24">
        <v>7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10">
        <f t="shared" si="0"/>
        <v>7</v>
      </c>
      <c r="Q21" s="10">
        <v>0</v>
      </c>
      <c r="R21" s="10">
        <f t="shared" si="1"/>
        <v>1</v>
      </c>
    </row>
    <row r="22" spans="1:19" x14ac:dyDescent="0.2">
      <c r="A22" s="126" t="s">
        <v>126</v>
      </c>
      <c r="B22" s="24" t="s">
        <v>38</v>
      </c>
      <c r="C22" s="24" t="s">
        <v>358</v>
      </c>
      <c r="D22" s="24">
        <v>3</v>
      </c>
      <c r="E22" s="24"/>
      <c r="F22" s="24">
        <v>2</v>
      </c>
      <c r="G22" s="24"/>
      <c r="H22" s="24"/>
      <c r="I22" s="24"/>
      <c r="J22" s="24"/>
      <c r="K22" s="24"/>
      <c r="L22" s="24"/>
      <c r="M22" s="24"/>
      <c r="N22" s="24"/>
      <c r="O22" s="24"/>
      <c r="P22" s="10">
        <f t="shared" si="0"/>
        <v>5</v>
      </c>
      <c r="Q22" s="10">
        <v>0</v>
      </c>
      <c r="R22" s="10">
        <f t="shared" si="1"/>
        <v>2</v>
      </c>
      <c r="S22" s="11"/>
    </row>
    <row r="23" spans="1:19" x14ac:dyDescent="0.2">
      <c r="A23" s="24" t="s">
        <v>242</v>
      </c>
      <c r="B23" s="24" t="s">
        <v>38</v>
      </c>
      <c r="C23" s="24" t="s">
        <v>368</v>
      </c>
      <c r="D23" s="24"/>
      <c r="E23" s="24">
        <v>5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10">
        <f t="shared" si="0"/>
        <v>5</v>
      </c>
      <c r="Q23" s="10">
        <v>0</v>
      </c>
      <c r="R23" s="10">
        <f t="shared" si="1"/>
        <v>1</v>
      </c>
    </row>
    <row r="24" spans="1:19" s="26" customFormat="1" x14ac:dyDescent="0.2">
      <c r="A24" s="17" t="s">
        <v>286</v>
      </c>
      <c r="B24" s="17" t="s">
        <v>38</v>
      </c>
      <c r="C24" s="17" t="s">
        <v>502</v>
      </c>
      <c r="D24" s="24"/>
      <c r="E24" s="24"/>
      <c r="F24" s="24">
        <v>4</v>
      </c>
      <c r="G24" s="24"/>
      <c r="H24" s="24"/>
      <c r="I24" s="24"/>
      <c r="J24" s="24"/>
      <c r="K24" s="24"/>
      <c r="L24" s="24"/>
      <c r="M24" s="24"/>
      <c r="N24" s="24"/>
      <c r="O24" s="24"/>
      <c r="P24" s="20">
        <f t="shared" si="0"/>
        <v>4</v>
      </c>
      <c r="Q24" s="20">
        <v>0</v>
      </c>
      <c r="R24" s="20">
        <f t="shared" si="1"/>
        <v>1</v>
      </c>
    </row>
    <row r="25" spans="1:19" s="26" customFormat="1" x14ac:dyDescent="0.2">
      <c r="A25" s="17" t="s">
        <v>127</v>
      </c>
      <c r="B25" s="17" t="s">
        <v>38</v>
      </c>
      <c r="C25" s="17" t="s">
        <v>356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0">
        <f t="shared" si="0"/>
        <v>0</v>
      </c>
      <c r="Q25" s="20">
        <v>0</v>
      </c>
      <c r="R25" s="20">
        <f t="shared" si="1"/>
        <v>0</v>
      </c>
    </row>
    <row r="26" spans="1:19" customFormat="1" ht="15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2"/>
    </row>
    <row r="27" spans="1:19" x14ac:dyDescent="0.2">
      <c r="A27" s="48" t="s">
        <v>129</v>
      </c>
      <c r="B27" s="24" t="s">
        <v>40</v>
      </c>
      <c r="C27" s="24" t="s">
        <v>359</v>
      </c>
      <c r="D27" s="24">
        <v>13</v>
      </c>
      <c r="E27" s="24">
        <v>13</v>
      </c>
      <c r="F27" s="24">
        <v>15</v>
      </c>
      <c r="G27" s="24">
        <v>8</v>
      </c>
      <c r="H27" s="24">
        <v>3</v>
      </c>
      <c r="I27" s="2">
        <v>5</v>
      </c>
      <c r="J27" s="2">
        <v>8</v>
      </c>
      <c r="K27" s="2">
        <v>8</v>
      </c>
      <c r="L27" s="2"/>
      <c r="M27" s="2">
        <v>9</v>
      </c>
      <c r="N27" s="2">
        <v>11</v>
      </c>
      <c r="O27" s="2">
        <v>15</v>
      </c>
      <c r="P27" s="10">
        <f t="shared" ref="P27:P49" si="2">SUM(D27:O27)</f>
        <v>108</v>
      </c>
      <c r="Q27" s="10">
        <f>+F27+O27+D27+E27+N27+M27+K27</f>
        <v>84</v>
      </c>
      <c r="R27" s="10">
        <f t="shared" ref="R27:R49" si="3">COUNT(D27:O27)</f>
        <v>11</v>
      </c>
    </row>
    <row r="28" spans="1:19" x14ac:dyDescent="0.2">
      <c r="A28" s="24" t="s">
        <v>439</v>
      </c>
      <c r="B28" s="24" t="s">
        <v>40</v>
      </c>
      <c r="C28" s="24" t="s">
        <v>472</v>
      </c>
      <c r="D28" s="24">
        <v>11</v>
      </c>
      <c r="E28" s="24"/>
      <c r="F28" s="24">
        <v>9</v>
      </c>
      <c r="G28" s="24"/>
      <c r="H28" s="24">
        <v>8</v>
      </c>
      <c r="I28" s="2"/>
      <c r="J28" s="2">
        <v>7</v>
      </c>
      <c r="K28" s="2">
        <v>7</v>
      </c>
      <c r="L28" s="2">
        <v>9</v>
      </c>
      <c r="M28" s="2">
        <v>7</v>
      </c>
      <c r="N28" s="2">
        <v>13</v>
      </c>
      <c r="O28" s="2">
        <v>13</v>
      </c>
      <c r="P28" s="10">
        <f t="shared" si="2"/>
        <v>84</v>
      </c>
      <c r="Q28" s="10">
        <f>+D28+N28+O28+F28+H28+L28+M28</f>
        <v>70</v>
      </c>
      <c r="R28" s="10">
        <f t="shared" si="3"/>
        <v>9</v>
      </c>
    </row>
    <row r="29" spans="1:19" x14ac:dyDescent="0.2">
      <c r="A29" s="2" t="s">
        <v>473</v>
      </c>
      <c r="B29" s="2" t="s">
        <v>40</v>
      </c>
      <c r="C29" s="2" t="s">
        <v>359</v>
      </c>
      <c r="D29" s="24"/>
      <c r="E29" s="24"/>
      <c r="F29" s="24"/>
      <c r="G29" s="24"/>
      <c r="H29" s="24"/>
      <c r="I29" s="2"/>
      <c r="J29" s="2">
        <v>6</v>
      </c>
      <c r="K29" s="2">
        <v>13</v>
      </c>
      <c r="L29" s="2"/>
      <c r="M29" s="2">
        <v>11</v>
      </c>
      <c r="N29" s="2">
        <v>15</v>
      </c>
      <c r="O29" s="2">
        <v>11</v>
      </c>
      <c r="P29" s="10">
        <f t="shared" si="2"/>
        <v>56</v>
      </c>
      <c r="Q29" s="10">
        <f>+P29</f>
        <v>56</v>
      </c>
      <c r="R29" s="10">
        <f t="shared" si="3"/>
        <v>5</v>
      </c>
    </row>
    <row r="30" spans="1:19" x14ac:dyDescent="0.2">
      <c r="A30" s="24" t="s">
        <v>131</v>
      </c>
      <c r="B30" s="24" t="s">
        <v>40</v>
      </c>
      <c r="C30" s="24" t="s">
        <v>360</v>
      </c>
      <c r="D30" s="24">
        <v>8</v>
      </c>
      <c r="E30" s="24">
        <v>11</v>
      </c>
      <c r="F30" s="24">
        <v>8</v>
      </c>
      <c r="G30" s="24">
        <v>5</v>
      </c>
      <c r="H30" s="24"/>
      <c r="I30" s="2">
        <v>15</v>
      </c>
      <c r="J30" s="2">
        <v>5</v>
      </c>
      <c r="K30" s="2"/>
      <c r="L30" s="2"/>
      <c r="M30" s="2"/>
      <c r="N30" s="2"/>
      <c r="O30" s="2"/>
      <c r="P30" s="10">
        <f t="shared" si="2"/>
        <v>52</v>
      </c>
      <c r="Q30" s="10">
        <f>+P30</f>
        <v>52</v>
      </c>
      <c r="R30" s="10">
        <f t="shared" si="3"/>
        <v>6</v>
      </c>
    </row>
    <row r="31" spans="1:19" x14ac:dyDescent="0.2">
      <c r="A31" s="24" t="s">
        <v>137</v>
      </c>
      <c r="B31" s="24" t="s">
        <v>40</v>
      </c>
      <c r="C31" s="24" t="s">
        <v>362</v>
      </c>
      <c r="D31" s="24">
        <v>1</v>
      </c>
      <c r="E31" s="24">
        <v>5</v>
      </c>
      <c r="F31" s="24">
        <v>6</v>
      </c>
      <c r="G31" s="24"/>
      <c r="H31" s="24"/>
      <c r="I31" s="2"/>
      <c r="J31" s="2"/>
      <c r="K31" s="2">
        <v>2</v>
      </c>
      <c r="L31" s="2"/>
      <c r="M31" s="2"/>
      <c r="N31" s="2"/>
      <c r="O31" s="2">
        <v>7</v>
      </c>
      <c r="P31" s="10">
        <f t="shared" si="2"/>
        <v>21</v>
      </c>
      <c r="Q31" s="10">
        <f>+P31</f>
        <v>21</v>
      </c>
      <c r="R31" s="10">
        <f t="shared" si="3"/>
        <v>5</v>
      </c>
    </row>
    <row r="32" spans="1:19" x14ac:dyDescent="0.2">
      <c r="A32" s="24" t="s">
        <v>133</v>
      </c>
      <c r="B32" s="24" t="s">
        <v>40</v>
      </c>
      <c r="C32" s="24" t="s">
        <v>358</v>
      </c>
      <c r="D32" s="24">
        <v>5</v>
      </c>
      <c r="E32" s="24">
        <v>15</v>
      </c>
      <c r="F32" s="24">
        <v>13</v>
      </c>
      <c r="G32" s="24"/>
      <c r="H32" s="24"/>
      <c r="I32" s="2"/>
      <c r="J32" s="2"/>
      <c r="K32" s="2"/>
      <c r="L32" s="2"/>
      <c r="M32" s="2"/>
      <c r="N32" s="2">
        <v>8</v>
      </c>
      <c r="O32" s="2"/>
      <c r="P32" s="10">
        <f t="shared" si="2"/>
        <v>41</v>
      </c>
      <c r="Q32" s="10">
        <v>0</v>
      </c>
      <c r="R32" s="10">
        <f t="shared" si="3"/>
        <v>4</v>
      </c>
    </row>
    <row r="33" spans="1:18" x14ac:dyDescent="0.2">
      <c r="A33" s="24" t="s">
        <v>238</v>
      </c>
      <c r="B33" s="24" t="s">
        <v>40</v>
      </c>
      <c r="C33" s="24" t="s">
        <v>361</v>
      </c>
      <c r="D33" s="24"/>
      <c r="E33" s="24">
        <v>8</v>
      </c>
      <c r="F33" s="24">
        <v>11</v>
      </c>
      <c r="G33" s="24"/>
      <c r="H33" s="24">
        <v>4</v>
      </c>
      <c r="I33" s="2">
        <v>6</v>
      </c>
      <c r="J33" s="2"/>
      <c r="K33" s="2"/>
      <c r="L33" s="2"/>
      <c r="M33" s="2"/>
      <c r="N33" s="2"/>
      <c r="O33" s="2"/>
      <c r="P33" s="10">
        <f t="shared" si="2"/>
        <v>29</v>
      </c>
      <c r="Q33" s="10">
        <v>0</v>
      </c>
      <c r="R33" s="10">
        <f t="shared" si="3"/>
        <v>4</v>
      </c>
    </row>
    <row r="34" spans="1:18" x14ac:dyDescent="0.2">
      <c r="A34" s="24" t="s">
        <v>322</v>
      </c>
      <c r="B34" s="24" t="s">
        <v>40</v>
      </c>
      <c r="C34" s="24" t="s">
        <v>360</v>
      </c>
      <c r="D34" s="24"/>
      <c r="E34" s="24"/>
      <c r="F34" s="24"/>
      <c r="G34" s="24">
        <v>9</v>
      </c>
      <c r="H34" s="24"/>
      <c r="I34" s="2">
        <v>11</v>
      </c>
      <c r="J34" s="2">
        <v>9</v>
      </c>
      <c r="K34" s="2"/>
      <c r="L34" s="2"/>
      <c r="M34" s="2"/>
      <c r="N34" s="2"/>
      <c r="O34" s="2"/>
      <c r="P34" s="10">
        <f t="shared" si="2"/>
        <v>29</v>
      </c>
      <c r="Q34" s="10">
        <v>0</v>
      </c>
      <c r="R34" s="10">
        <f t="shared" si="3"/>
        <v>3</v>
      </c>
    </row>
    <row r="35" spans="1:18" s="26" customFormat="1" x14ac:dyDescent="0.2">
      <c r="A35" s="24" t="s">
        <v>132</v>
      </c>
      <c r="B35" s="24" t="s">
        <v>40</v>
      </c>
      <c r="C35" s="24" t="s">
        <v>361</v>
      </c>
      <c r="D35" s="24">
        <v>7</v>
      </c>
      <c r="E35" s="24">
        <v>9</v>
      </c>
      <c r="F35" s="24"/>
      <c r="G35" s="24"/>
      <c r="H35" s="24">
        <v>11</v>
      </c>
      <c r="I35" s="2"/>
      <c r="J35" s="2"/>
      <c r="K35" s="2"/>
      <c r="L35" s="2"/>
      <c r="M35" s="2"/>
      <c r="N35" s="2"/>
      <c r="O35" s="2"/>
      <c r="P35" s="10">
        <f t="shared" si="2"/>
        <v>27</v>
      </c>
      <c r="Q35" s="10">
        <v>0</v>
      </c>
      <c r="R35" s="10">
        <f t="shared" si="3"/>
        <v>3</v>
      </c>
    </row>
    <row r="36" spans="1:18" x14ac:dyDescent="0.2">
      <c r="A36" s="17" t="s">
        <v>128</v>
      </c>
      <c r="B36" s="17" t="s">
        <v>40</v>
      </c>
      <c r="C36" s="17" t="s">
        <v>332</v>
      </c>
      <c r="D36" s="24">
        <v>15</v>
      </c>
      <c r="E36" s="24"/>
      <c r="F36" s="24"/>
      <c r="G36" s="24"/>
      <c r="H36" s="24"/>
      <c r="I36" s="17"/>
      <c r="J36" s="17"/>
      <c r="K36" s="17">
        <v>11</v>
      </c>
      <c r="L36" s="17"/>
      <c r="M36" s="17"/>
      <c r="N36" s="17"/>
      <c r="O36" s="17"/>
      <c r="P36" s="20">
        <f t="shared" si="2"/>
        <v>26</v>
      </c>
      <c r="Q36" s="20">
        <v>0</v>
      </c>
      <c r="R36" s="20">
        <f t="shared" si="3"/>
        <v>2</v>
      </c>
    </row>
    <row r="37" spans="1:18" x14ac:dyDescent="0.2">
      <c r="A37" s="24" t="s">
        <v>134</v>
      </c>
      <c r="B37" s="24" t="s">
        <v>40</v>
      </c>
      <c r="C37" s="24" t="s">
        <v>358</v>
      </c>
      <c r="D37" s="24">
        <v>4</v>
      </c>
      <c r="E37" s="24">
        <v>6</v>
      </c>
      <c r="F37" s="24">
        <v>7</v>
      </c>
      <c r="G37" s="24"/>
      <c r="H37" s="24"/>
      <c r="I37" s="2"/>
      <c r="J37" s="2"/>
      <c r="K37" s="2"/>
      <c r="L37" s="2"/>
      <c r="M37" s="2"/>
      <c r="N37" s="2"/>
      <c r="O37" s="2"/>
      <c r="P37" s="10">
        <f t="shared" si="2"/>
        <v>17</v>
      </c>
      <c r="Q37" s="10">
        <v>0</v>
      </c>
      <c r="R37" s="10">
        <f t="shared" si="3"/>
        <v>3</v>
      </c>
    </row>
    <row r="38" spans="1:18" x14ac:dyDescent="0.2">
      <c r="A38" s="24" t="s">
        <v>281</v>
      </c>
      <c r="B38" s="24" t="s">
        <v>40</v>
      </c>
      <c r="C38" s="24" t="s">
        <v>362</v>
      </c>
      <c r="D38" s="24"/>
      <c r="E38" s="24"/>
      <c r="F38" s="24">
        <v>5</v>
      </c>
      <c r="G38" s="24"/>
      <c r="H38" s="24"/>
      <c r="I38" s="2"/>
      <c r="J38" s="2"/>
      <c r="K38" s="2">
        <v>4</v>
      </c>
      <c r="L38" s="2"/>
      <c r="M38" s="2"/>
      <c r="N38" s="2"/>
      <c r="O38" s="2">
        <v>8</v>
      </c>
      <c r="P38" s="10">
        <f t="shared" si="2"/>
        <v>17</v>
      </c>
      <c r="Q38" s="10">
        <v>0</v>
      </c>
      <c r="R38" s="10">
        <f t="shared" si="3"/>
        <v>3</v>
      </c>
    </row>
    <row r="39" spans="1:18" x14ac:dyDescent="0.2">
      <c r="A39" s="24" t="s">
        <v>282</v>
      </c>
      <c r="B39" s="24" t="s">
        <v>40</v>
      </c>
      <c r="C39" s="24" t="s">
        <v>360</v>
      </c>
      <c r="D39" s="24"/>
      <c r="E39" s="24">
        <v>7</v>
      </c>
      <c r="F39" s="24">
        <v>4</v>
      </c>
      <c r="G39" s="24"/>
      <c r="H39" s="24"/>
      <c r="I39" s="2"/>
      <c r="J39" s="2"/>
      <c r="K39" s="2"/>
      <c r="L39" s="2"/>
      <c r="M39" s="2"/>
      <c r="N39" s="2"/>
      <c r="O39" s="2"/>
      <c r="P39" s="10">
        <f t="shared" si="2"/>
        <v>11</v>
      </c>
      <c r="Q39" s="10">
        <v>0</v>
      </c>
      <c r="R39" s="10">
        <f t="shared" si="3"/>
        <v>2</v>
      </c>
    </row>
    <row r="40" spans="1:18" x14ac:dyDescent="0.2">
      <c r="A40" s="24" t="s">
        <v>130</v>
      </c>
      <c r="B40" s="24" t="s">
        <v>40</v>
      </c>
      <c r="C40" s="24" t="s">
        <v>360</v>
      </c>
      <c r="D40" s="24">
        <v>9</v>
      </c>
      <c r="E40" s="24"/>
      <c r="F40" s="24"/>
      <c r="G40" s="24"/>
      <c r="H40" s="24"/>
      <c r="I40" s="2"/>
      <c r="J40" s="2"/>
      <c r="K40" s="2"/>
      <c r="L40" s="2"/>
      <c r="M40" s="2"/>
      <c r="N40" s="2"/>
      <c r="O40" s="2"/>
      <c r="P40" s="10">
        <f t="shared" si="2"/>
        <v>9</v>
      </c>
      <c r="Q40" s="10">
        <v>0</v>
      </c>
      <c r="R40" s="10">
        <f t="shared" si="3"/>
        <v>1</v>
      </c>
    </row>
    <row r="41" spans="1:18" x14ac:dyDescent="0.2">
      <c r="A41" s="24" t="s">
        <v>441</v>
      </c>
      <c r="B41" s="24" t="s">
        <v>40</v>
      </c>
      <c r="C41" s="24" t="s">
        <v>360</v>
      </c>
      <c r="D41" s="24"/>
      <c r="E41" s="24"/>
      <c r="F41" s="24"/>
      <c r="G41" s="24"/>
      <c r="H41" s="24"/>
      <c r="I41" s="2">
        <v>9</v>
      </c>
      <c r="J41" s="2"/>
      <c r="K41" s="2"/>
      <c r="L41" s="2"/>
      <c r="M41" s="2"/>
      <c r="N41" s="2"/>
      <c r="O41" s="2"/>
      <c r="P41" s="10">
        <f t="shared" si="2"/>
        <v>9</v>
      </c>
      <c r="Q41" s="10">
        <v>0</v>
      </c>
      <c r="R41" s="10">
        <f t="shared" si="3"/>
        <v>1</v>
      </c>
    </row>
    <row r="42" spans="1:18" s="26" customFormat="1" x14ac:dyDescent="0.2">
      <c r="A42" s="2" t="s">
        <v>625</v>
      </c>
      <c r="B42" s="2" t="s">
        <v>40</v>
      </c>
      <c r="C42" s="2" t="s">
        <v>626</v>
      </c>
      <c r="D42" s="24"/>
      <c r="E42" s="24"/>
      <c r="F42" s="24"/>
      <c r="G42" s="24"/>
      <c r="H42" s="24"/>
      <c r="I42" s="2"/>
      <c r="J42" s="2"/>
      <c r="K42" s="2"/>
      <c r="L42" s="2"/>
      <c r="M42" s="2"/>
      <c r="N42" s="2"/>
      <c r="O42" s="2">
        <v>9</v>
      </c>
      <c r="P42" s="10">
        <f t="shared" si="2"/>
        <v>9</v>
      </c>
      <c r="Q42" s="10">
        <v>0</v>
      </c>
      <c r="R42" s="10">
        <f t="shared" si="3"/>
        <v>1</v>
      </c>
    </row>
    <row r="43" spans="1:18" s="26" customFormat="1" x14ac:dyDescent="0.2">
      <c r="A43" s="24" t="s">
        <v>262</v>
      </c>
      <c r="B43" s="24" t="s">
        <v>40</v>
      </c>
      <c r="C43" s="24" t="s">
        <v>363</v>
      </c>
      <c r="D43" s="24">
        <v>6</v>
      </c>
      <c r="E43" s="24"/>
      <c r="F43" s="24"/>
      <c r="G43" s="24"/>
      <c r="H43" s="24"/>
      <c r="I43" s="2"/>
      <c r="J43" s="2"/>
      <c r="K43" s="2"/>
      <c r="L43" s="2"/>
      <c r="M43" s="2"/>
      <c r="N43" s="2"/>
      <c r="O43" s="2"/>
      <c r="P43" s="10">
        <f t="shared" si="2"/>
        <v>6</v>
      </c>
      <c r="Q43" s="10">
        <v>0</v>
      </c>
      <c r="R43" s="10">
        <f t="shared" si="3"/>
        <v>1</v>
      </c>
    </row>
    <row r="44" spans="1:18" s="26" customFormat="1" x14ac:dyDescent="0.2">
      <c r="A44" s="17" t="s">
        <v>136</v>
      </c>
      <c r="B44" s="17" t="s">
        <v>40</v>
      </c>
      <c r="C44" s="17" t="s">
        <v>332</v>
      </c>
      <c r="D44" s="24">
        <v>2</v>
      </c>
      <c r="E44" s="24"/>
      <c r="F44" s="24"/>
      <c r="G44" s="24"/>
      <c r="H44" s="24"/>
      <c r="I44" s="17"/>
      <c r="J44" s="17"/>
      <c r="K44" s="17">
        <v>3</v>
      </c>
      <c r="L44" s="17"/>
      <c r="M44" s="17"/>
      <c r="N44" s="17"/>
      <c r="O44" s="17"/>
      <c r="P44" s="20">
        <f t="shared" si="2"/>
        <v>5</v>
      </c>
      <c r="Q44" s="20">
        <v>0</v>
      </c>
      <c r="R44" s="20">
        <f t="shared" si="3"/>
        <v>2</v>
      </c>
    </row>
    <row r="45" spans="1:18" x14ac:dyDescent="0.2">
      <c r="A45" s="17" t="s">
        <v>135</v>
      </c>
      <c r="B45" s="17" t="s">
        <v>40</v>
      </c>
      <c r="C45" s="17" t="s">
        <v>332</v>
      </c>
      <c r="D45" s="24">
        <v>3</v>
      </c>
      <c r="E45" s="24"/>
      <c r="F45" s="24"/>
      <c r="G45" s="24"/>
      <c r="H45" s="24"/>
      <c r="I45" s="17"/>
      <c r="J45" s="17"/>
      <c r="K45" s="17">
        <v>1</v>
      </c>
      <c r="L45" s="17"/>
      <c r="M45" s="17"/>
      <c r="N45" s="17"/>
      <c r="O45" s="17"/>
      <c r="P45" s="20">
        <f t="shared" si="2"/>
        <v>4</v>
      </c>
      <c r="Q45" s="20">
        <v>0</v>
      </c>
      <c r="R45" s="20">
        <f t="shared" si="3"/>
        <v>2</v>
      </c>
    </row>
    <row r="46" spans="1:18" s="26" customFormat="1" x14ac:dyDescent="0.2">
      <c r="A46" s="17" t="s">
        <v>283</v>
      </c>
      <c r="B46" s="17" t="s">
        <v>40</v>
      </c>
      <c r="C46" s="17" t="s">
        <v>334</v>
      </c>
      <c r="D46" s="24"/>
      <c r="E46" s="24"/>
      <c r="F46" s="24">
        <v>3</v>
      </c>
      <c r="G46" s="24"/>
      <c r="H46" s="24"/>
      <c r="I46" s="17"/>
      <c r="J46" s="17"/>
      <c r="K46" s="17"/>
      <c r="L46" s="17"/>
      <c r="M46" s="17"/>
      <c r="N46" s="17"/>
      <c r="O46" s="17"/>
      <c r="P46" s="20">
        <f t="shared" si="2"/>
        <v>3</v>
      </c>
      <c r="Q46" s="20">
        <v>0</v>
      </c>
      <c r="R46" s="20">
        <f t="shared" si="3"/>
        <v>1</v>
      </c>
    </row>
    <row r="47" spans="1:18" s="26" customFormat="1" x14ac:dyDescent="0.2">
      <c r="A47" s="2" t="s">
        <v>474</v>
      </c>
      <c r="B47" s="2" t="s">
        <v>40</v>
      </c>
      <c r="C47" s="2" t="s">
        <v>360</v>
      </c>
      <c r="D47" s="24"/>
      <c r="E47" s="24"/>
      <c r="F47" s="24"/>
      <c r="G47" s="24"/>
      <c r="H47" s="24"/>
      <c r="I47" s="2"/>
      <c r="J47" s="2">
        <v>3</v>
      </c>
      <c r="K47" s="2"/>
      <c r="L47" s="2"/>
      <c r="M47" s="2"/>
      <c r="N47" s="2"/>
      <c r="O47" s="2"/>
      <c r="P47" s="10">
        <f t="shared" si="2"/>
        <v>3</v>
      </c>
      <c r="Q47" s="10">
        <v>0</v>
      </c>
      <c r="R47" s="10">
        <f t="shared" si="3"/>
        <v>1</v>
      </c>
    </row>
    <row r="48" spans="1:18" x14ac:dyDescent="0.2">
      <c r="A48" s="17" t="s">
        <v>284</v>
      </c>
      <c r="B48" s="17" t="s">
        <v>40</v>
      </c>
      <c r="C48" s="17" t="s">
        <v>504</v>
      </c>
      <c r="D48" s="24"/>
      <c r="E48" s="24"/>
      <c r="F48" s="24"/>
      <c r="G48" s="24"/>
      <c r="H48" s="24"/>
      <c r="I48" s="17"/>
      <c r="J48" s="17"/>
      <c r="K48" s="17"/>
      <c r="L48" s="17"/>
      <c r="M48" s="17"/>
      <c r="N48" s="17"/>
      <c r="O48" s="17"/>
      <c r="P48" s="20">
        <f t="shared" si="2"/>
        <v>0</v>
      </c>
      <c r="Q48" s="20">
        <v>0</v>
      </c>
      <c r="R48" s="20">
        <f t="shared" si="3"/>
        <v>0</v>
      </c>
    </row>
    <row r="49" spans="1:18" x14ac:dyDescent="0.2">
      <c r="A49" s="24" t="s">
        <v>442</v>
      </c>
      <c r="B49" s="24" t="s">
        <v>40</v>
      </c>
      <c r="C49" s="24" t="s">
        <v>360</v>
      </c>
      <c r="D49" s="24"/>
      <c r="E49" s="24"/>
      <c r="F49" s="24"/>
      <c r="G49" s="24"/>
      <c r="H49" s="24"/>
      <c r="I49" s="2"/>
      <c r="J49" s="2"/>
      <c r="K49" s="2"/>
      <c r="L49" s="2"/>
      <c r="M49" s="2"/>
      <c r="N49" s="2"/>
      <c r="O49" s="2"/>
      <c r="P49" s="10">
        <f t="shared" si="2"/>
        <v>0</v>
      </c>
      <c r="Q49" s="10">
        <v>0</v>
      </c>
      <c r="R49" s="10">
        <f t="shared" si="3"/>
        <v>0</v>
      </c>
    </row>
  </sheetData>
  <sortState xmlns:xlrd2="http://schemas.microsoft.com/office/spreadsheetml/2017/richdata2" ref="A27:R49">
    <sortCondition descending="1" ref="Q27:Q49"/>
    <sortCondition descending="1" ref="P27:P49"/>
  </sortState>
  <mergeCells count="3">
    <mergeCell ref="P1:P3"/>
    <mergeCell ref="Q1:Q3"/>
    <mergeCell ref="R1:R3"/>
  </mergeCells>
  <conditionalFormatting sqref="R33:R36 R38:R49">
    <cfRule type="cellIs" dxfId="2" priority="1" operator="greaterThan">
      <formula>4</formula>
    </cfRule>
    <cfRule type="cellIs" dxfId="1" priority="2" operator="greaterThan">
      <formula>5</formula>
    </cfRule>
  </conditionalFormatting>
  <pageMargins left="0.70866141732283472" right="0.70866141732283472" top="0.78740157480314965" bottom="0.78740157480314965" header="0.31496062992125984" footer="0.31496062992125984"/>
  <pageSetup paperSize="9" scale="7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2</vt:i4>
      </vt:variant>
    </vt:vector>
  </HeadingPairs>
  <TitlesOfParts>
    <vt:vector size="25" baseType="lpstr">
      <vt:lpstr>statistika</vt:lpstr>
      <vt:lpstr>vítězové</vt:lpstr>
      <vt:lpstr>Afgánský chrt</vt:lpstr>
      <vt:lpstr>Azavak</vt:lpstr>
      <vt:lpstr>Barzoj</vt:lpstr>
      <vt:lpstr>Deerhound</vt:lpstr>
      <vt:lpstr>Greyhound</vt:lpstr>
      <vt:lpstr>Irský vlkodav</vt:lpstr>
      <vt:lpstr>Italský chrtík</vt:lpstr>
      <vt:lpstr>Italský chrtík sprinter</vt:lpstr>
      <vt:lpstr>Polský chrt</vt:lpstr>
      <vt:lpstr>Maďarský chrt</vt:lpstr>
      <vt:lpstr>Saluki</vt:lpstr>
      <vt:lpstr>Sloughi</vt:lpstr>
      <vt:lpstr>Španělský chrt</vt:lpstr>
      <vt:lpstr>Whippet</vt:lpstr>
      <vt:lpstr>Whippet sprinter</vt:lpstr>
      <vt:lpstr>Basenji</vt:lpstr>
      <vt:lpstr>Faraonský pes</vt:lpstr>
      <vt:lpstr>Ibizský podenco</vt:lpstr>
      <vt:lpstr>Portugalský podengo</vt:lpstr>
      <vt:lpstr>Sicilský chrt</vt:lpstr>
      <vt:lpstr>Dlouhosrstý vipet</vt:lpstr>
      <vt:lpstr>statistika!Oblast_tisku</vt:lpstr>
      <vt:lpstr>Whippet!Oblast_tisku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Richterová Hana</dc:creator>
  <cp:lastModifiedBy>Richterová Hana</cp:lastModifiedBy>
  <cp:lastPrinted>2019-11-04T06:25:57Z</cp:lastPrinted>
  <dcterms:created xsi:type="dcterms:W3CDTF">2019-05-28T12:29:30Z</dcterms:created>
  <dcterms:modified xsi:type="dcterms:W3CDTF">2019-11-04T08:24:42Z</dcterms:modified>
</cp:coreProperties>
</file>