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1\DV\"/>
    </mc:Choice>
  </mc:AlternateContent>
  <xr:revisionPtr revIDLastSave="0" documentId="13_ncr:1_{C65BF4E4-27B4-43E7-914B-CDE30D1A607C}" xr6:coauthVersionLast="47" xr6:coauthVersionMax="47" xr10:uidLastSave="{00000000-0000-0000-0000-000000000000}"/>
  <bookViews>
    <workbookView xWindow="-120" yWindow="-120" windowWidth="29040" windowHeight="15840" xr2:uid="{A9FA83AC-E727-4447-88AD-6D7C83D0E192}"/>
  </bookViews>
  <sheets>
    <sheet name="DOSTIHOVÝ VÍTĚZ" sheetId="22" r:id="rId1"/>
    <sheet name="Azavak" sheetId="4" r:id="rId2"/>
    <sheet name="Barzoj" sheetId="5" r:id="rId3"/>
    <sheet name="Deerhound" sheetId="3" r:id="rId4"/>
    <sheet name="Greyhound" sheetId="2" r:id="rId5"/>
    <sheet name="Irský vlkodav" sheetId="6" r:id="rId6"/>
    <sheet name="Italský chrtík" sheetId="14" r:id="rId7"/>
    <sheet name="Italský chrtík sprinter" sheetId="18" r:id="rId8"/>
    <sheet name="saluki" sheetId="9" r:id="rId9"/>
    <sheet name="Španělský galgo" sheetId="11" r:id="rId10"/>
    <sheet name="whippet" sheetId="15" r:id="rId11"/>
    <sheet name="whippet sprinter" sheetId="16" r:id="rId12"/>
    <sheet name="basenji" sheetId="12" r:id="rId13"/>
    <sheet name="Faraonský pes" sheetId="7" r:id="rId14"/>
    <sheet name="Ibizský podenco" sheetId="8" r:id="rId15"/>
    <sheet name="sicilský chrt" sheetId="13" r:id="rId16"/>
    <sheet name="dlouhosrstý vipet" sheetId="19" r:id="rId17"/>
    <sheet name="Afgánský chrt" sheetId="1" r:id="rId18"/>
    <sheet name="Polský chrt" sheetId="10" r:id="rId19"/>
    <sheet name="Maďarský chrt" sheetId="21" r:id="rId20"/>
    <sheet name="sloughi" sheetId="20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9" l="1"/>
  <c r="O7" i="18"/>
  <c r="N12" i="19"/>
  <c r="O12" i="19"/>
  <c r="N11" i="19"/>
  <c r="O11" i="19"/>
  <c r="N7" i="19"/>
  <c r="P7" i="19"/>
  <c r="O11" i="13"/>
  <c r="N6" i="16"/>
  <c r="O6" i="16"/>
  <c r="N27" i="16"/>
  <c r="P27" i="16"/>
  <c r="N5" i="16"/>
  <c r="O5" i="16"/>
  <c r="N68" i="15"/>
  <c r="O68" i="15"/>
  <c r="N57" i="15"/>
  <c r="O57" i="15"/>
  <c r="N56" i="15"/>
  <c r="O56" i="15"/>
  <c r="N49" i="15"/>
  <c r="P49" i="15"/>
  <c r="N52" i="15"/>
  <c r="P52" i="15"/>
  <c r="P53" i="15"/>
  <c r="N53" i="15"/>
  <c r="O13" i="9"/>
  <c r="O5" i="14"/>
  <c r="O34" i="14"/>
  <c r="O12" i="7"/>
  <c r="N64" i="15"/>
  <c r="P64" i="15"/>
  <c r="O14" i="11"/>
  <c r="O5" i="11"/>
  <c r="N5" i="14"/>
  <c r="N39" i="14"/>
  <c r="O39" i="14"/>
  <c r="P22" i="15"/>
  <c r="N22" i="15"/>
  <c r="N32" i="15"/>
  <c r="P32" i="15"/>
  <c r="N15" i="19"/>
  <c r="P15" i="19"/>
  <c r="N5" i="19"/>
  <c r="O5" i="19"/>
  <c r="N26" i="14"/>
  <c r="P26" i="14"/>
  <c r="N27" i="14"/>
  <c r="P27" i="14"/>
  <c r="N21" i="14"/>
  <c r="P21" i="14"/>
  <c r="N5" i="4"/>
  <c r="O5" i="4"/>
  <c r="N44" i="16"/>
  <c r="O44" i="16"/>
  <c r="N43" i="16"/>
  <c r="O43" i="16"/>
  <c r="N42" i="16"/>
  <c r="O42" i="16"/>
  <c r="N41" i="16"/>
  <c r="O41" i="16"/>
  <c r="N40" i="16"/>
  <c r="O40" i="16"/>
  <c r="N9" i="16"/>
  <c r="P9" i="16"/>
  <c r="N11" i="16"/>
  <c r="P11" i="16"/>
  <c r="N17" i="16"/>
  <c r="P17" i="16"/>
  <c r="N21" i="16"/>
  <c r="P21" i="16"/>
  <c r="N58" i="15"/>
  <c r="P58" i="15"/>
  <c r="P33" i="12"/>
  <c r="N33" i="12"/>
  <c r="P32" i="12"/>
  <c r="N32" i="12"/>
  <c r="P31" i="12"/>
  <c r="N31" i="12"/>
  <c r="N22" i="19"/>
  <c r="P22" i="19"/>
  <c r="N23" i="19"/>
  <c r="P23" i="19"/>
  <c r="N24" i="19"/>
  <c r="P24" i="19"/>
  <c r="P21" i="19"/>
  <c r="N21" i="19"/>
  <c r="N13" i="19"/>
  <c r="P13" i="19"/>
  <c r="P11" i="19"/>
  <c r="N20" i="13"/>
  <c r="P20" i="13"/>
  <c r="P19" i="13"/>
  <c r="N19" i="13"/>
  <c r="P18" i="13"/>
  <c r="N18" i="13"/>
  <c r="N16" i="7"/>
  <c r="P16" i="7"/>
  <c r="N17" i="7"/>
  <c r="P17" i="7"/>
  <c r="N18" i="7"/>
  <c r="P18" i="7"/>
  <c r="N19" i="7"/>
  <c r="P19" i="7"/>
  <c r="N20" i="7"/>
  <c r="P20" i="7"/>
  <c r="N21" i="7"/>
  <c r="P21" i="7"/>
  <c r="P28" i="12"/>
  <c r="N28" i="12"/>
  <c r="P27" i="12"/>
  <c r="N27" i="12"/>
  <c r="P26" i="12"/>
  <c r="N26" i="12"/>
  <c r="P25" i="12"/>
  <c r="N25" i="12"/>
  <c r="P24" i="12"/>
  <c r="N24" i="12"/>
  <c r="P23" i="12"/>
  <c r="N23" i="12"/>
  <c r="P22" i="12"/>
  <c r="N22" i="12"/>
  <c r="N13" i="12"/>
  <c r="P13" i="12"/>
  <c r="N14" i="12"/>
  <c r="P14" i="12"/>
  <c r="N15" i="12"/>
  <c r="P15" i="12"/>
  <c r="N17" i="12"/>
  <c r="P17" i="12"/>
  <c r="N18" i="12"/>
  <c r="P18" i="12"/>
  <c r="N19" i="12"/>
  <c r="P19" i="12"/>
  <c r="N10" i="12"/>
  <c r="P10" i="12"/>
  <c r="P45" i="16"/>
  <c r="N45" i="16"/>
  <c r="P44" i="16"/>
  <c r="P43" i="16"/>
  <c r="P42" i="16"/>
  <c r="P41" i="16"/>
  <c r="P40" i="16"/>
  <c r="P37" i="16"/>
  <c r="N37" i="16"/>
  <c r="P36" i="16"/>
  <c r="N36" i="16"/>
  <c r="P35" i="16"/>
  <c r="N35" i="16"/>
  <c r="P33" i="16"/>
  <c r="N33" i="16"/>
  <c r="P34" i="16"/>
  <c r="N34" i="16"/>
  <c r="P28" i="16"/>
  <c r="N28" i="16"/>
  <c r="P29" i="16"/>
  <c r="N29" i="16"/>
  <c r="P30" i="16"/>
  <c r="N30" i="16"/>
  <c r="P26" i="16"/>
  <c r="N26" i="16"/>
  <c r="P25" i="16"/>
  <c r="N25" i="16"/>
  <c r="P24" i="16"/>
  <c r="N24" i="16"/>
  <c r="N20" i="16"/>
  <c r="P20" i="16"/>
  <c r="N12" i="16"/>
  <c r="P12" i="16"/>
  <c r="N15" i="16"/>
  <c r="P15" i="16"/>
  <c r="P6" i="16"/>
  <c r="N18" i="16"/>
  <c r="P18" i="16"/>
  <c r="P5" i="16"/>
  <c r="N16" i="16"/>
  <c r="P16" i="16"/>
  <c r="N19" i="16"/>
  <c r="P19" i="16"/>
  <c r="N13" i="16"/>
  <c r="P13" i="16"/>
  <c r="P73" i="15"/>
  <c r="N73" i="15"/>
  <c r="P72" i="15"/>
  <c r="N72" i="15"/>
  <c r="P71" i="15"/>
  <c r="N71" i="15"/>
  <c r="P69" i="15"/>
  <c r="N69" i="15"/>
  <c r="P68" i="15"/>
  <c r="P70" i="15"/>
  <c r="N70" i="15"/>
  <c r="P67" i="15"/>
  <c r="N67" i="15"/>
  <c r="O67" i="15"/>
  <c r="P63" i="15"/>
  <c r="N63" i="15"/>
  <c r="P62" i="15"/>
  <c r="N62" i="15"/>
  <c r="P57" i="15"/>
  <c r="P61" i="15"/>
  <c r="N61" i="15"/>
  <c r="P60" i="15"/>
  <c r="N60" i="15"/>
  <c r="P59" i="15"/>
  <c r="N59" i="15"/>
  <c r="P56" i="15"/>
  <c r="N42" i="15"/>
  <c r="P42" i="15"/>
  <c r="N41" i="15"/>
  <c r="P41" i="15"/>
  <c r="N46" i="15"/>
  <c r="P46" i="15"/>
  <c r="N37" i="15"/>
  <c r="P37" i="15"/>
  <c r="N43" i="15"/>
  <c r="P43" i="15"/>
  <c r="N35" i="15"/>
  <c r="P35" i="15"/>
  <c r="N44" i="15"/>
  <c r="P44" i="15"/>
  <c r="N45" i="15"/>
  <c r="P45" i="15"/>
  <c r="N47" i="15"/>
  <c r="P47" i="15"/>
  <c r="N39" i="15"/>
  <c r="P39" i="15"/>
  <c r="N48" i="15"/>
  <c r="P48" i="15"/>
  <c r="N51" i="15"/>
  <c r="P51" i="15"/>
  <c r="P36" i="15"/>
  <c r="N36" i="15"/>
  <c r="P28" i="15"/>
  <c r="N28" i="15"/>
  <c r="O28" i="15"/>
  <c r="P50" i="15"/>
  <c r="N50" i="15"/>
  <c r="P40" i="15"/>
  <c r="N40" i="15"/>
  <c r="P34" i="15"/>
  <c r="N34" i="15"/>
  <c r="P27" i="15"/>
  <c r="N27" i="15"/>
  <c r="O27" i="15"/>
  <c r="P38" i="15"/>
  <c r="N38" i="15"/>
  <c r="P26" i="15"/>
  <c r="N26" i="15"/>
  <c r="O26" i="15"/>
  <c r="P29" i="15"/>
  <c r="N29" i="15"/>
  <c r="P31" i="15"/>
  <c r="N31" i="15"/>
  <c r="P33" i="15"/>
  <c r="N33" i="15"/>
  <c r="P30" i="15"/>
  <c r="N30" i="15"/>
  <c r="P25" i="15"/>
  <c r="N25" i="15"/>
  <c r="O25" i="15"/>
  <c r="N6" i="15"/>
  <c r="O6" i="15"/>
  <c r="P6" i="15"/>
  <c r="N9" i="15"/>
  <c r="P9" i="15"/>
  <c r="N20" i="15"/>
  <c r="P20" i="15"/>
  <c r="N11" i="15"/>
  <c r="P11" i="15"/>
  <c r="N14" i="15"/>
  <c r="P14" i="15"/>
  <c r="N16" i="15"/>
  <c r="P16" i="15"/>
  <c r="N17" i="15"/>
  <c r="P17" i="15"/>
  <c r="N15" i="15"/>
  <c r="P15" i="15"/>
  <c r="N12" i="15"/>
  <c r="P12" i="15"/>
  <c r="N8" i="15"/>
  <c r="P8" i="15"/>
  <c r="N19" i="15"/>
  <c r="P19" i="15"/>
  <c r="N18" i="15"/>
  <c r="P18" i="15"/>
  <c r="N21" i="15"/>
  <c r="P21" i="15"/>
  <c r="N10" i="15"/>
  <c r="P10" i="15"/>
  <c r="P25" i="20"/>
  <c r="N25" i="20"/>
  <c r="P24" i="20"/>
  <c r="N24" i="20"/>
  <c r="P23" i="20"/>
  <c r="N23" i="20"/>
  <c r="P20" i="20"/>
  <c r="N20" i="20"/>
  <c r="P19" i="20"/>
  <c r="N19" i="20"/>
  <c r="P18" i="20"/>
  <c r="N18" i="20"/>
  <c r="N15" i="11"/>
  <c r="P15" i="11"/>
  <c r="N16" i="11"/>
  <c r="P16" i="11"/>
  <c r="N17" i="11"/>
  <c r="P17" i="11"/>
  <c r="N18" i="11"/>
  <c r="P18" i="11"/>
  <c r="N19" i="11"/>
  <c r="P19" i="11"/>
  <c r="N20" i="11"/>
  <c r="P20" i="11"/>
  <c r="N21" i="11"/>
  <c r="P21" i="11"/>
  <c r="N22" i="11"/>
  <c r="P22" i="11"/>
  <c r="N5" i="9"/>
  <c r="P5" i="9"/>
  <c r="N7" i="9"/>
  <c r="P7" i="9"/>
  <c r="N8" i="9"/>
  <c r="P8" i="9"/>
  <c r="N9" i="9"/>
  <c r="P9" i="9"/>
  <c r="N10" i="9"/>
  <c r="P10" i="9"/>
  <c r="N13" i="9"/>
  <c r="P13" i="9"/>
  <c r="N14" i="9"/>
  <c r="P14" i="9"/>
  <c r="N15" i="9"/>
  <c r="P15" i="9"/>
  <c r="N16" i="9"/>
  <c r="P16" i="9"/>
  <c r="N17" i="9"/>
  <c r="P17" i="9"/>
  <c r="N18" i="9"/>
  <c r="P18" i="9"/>
  <c r="N21" i="9"/>
  <c r="P21" i="9"/>
  <c r="N22" i="9"/>
  <c r="P22" i="9"/>
  <c r="N25" i="9"/>
  <c r="P25" i="9"/>
  <c r="N26" i="9"/>
  <c r="P26" i="9"/>
  <c r="N7" i="18"/>
  <c r="P7" i="18"/>
  <c r="N10" i="18"/>
  <c r="P10" i="18"/>
  <c r="N12" i="18"/>
  <c r="P12" i="18"/>
  <c r="N6" i="18"/>
  <c r="O6" i="18"/>
  <c r="P6" i="18"/>
  <c r="N9" i="18"/>
  <c r="P9" i="18"/>
  <c r="N5" i="18"/>
  <c r="O5" i="18"/>
  <c r="P5" i="18"/>
  <c r="N13" i="18"/>
  <c r="P13" i="18"/>
  <c r="N11" i="18"/>
  <c r="P11" i="18"/>
  <c r="N17" i="18"/>
  <c r="P17" i="18"/>
  <c r="N18" i="18"/>
  <c r="P18" i="18"/>
  <c r="N19" i="18"/>
  <c r="P19" i="18"/>
  <c r="N22" i="18"/>
  <c r="P22" i="18"/>
  <c r="N23" i="18"/>
  <c r="P23" i="18"/>
  <c r="N24" i="18"/>
  <c r="P24" i="18"/>
  <c r="N25" i="18"/>
  <c r="P25" i="18"/>
  <c r="N28" i="18"/>
  <c r="P28" i="18"/>
  <c r="N29" i="18"/>
  <c r="P29" i="18"/>
  <c r="N30" i="18"/>
  <c r="P30" i="18"/>
  <c r="N12" i="14"/>
  <c r="P12" i="14"/>
  <c r="P5" i="14"/>
  <c r="N7" i="14"/>
  <c r="P7" i="14"/>
  <c r="N9" i="14"/>
  <c r="P9" i="14"/>
  <c r="N6" i="14"/>
  <c r="P6" i="14"/>
  <c r="N8" i="14"/>
  <c r="P8" i="14"/>
  <c r="N13" i="14"/>
  <c r="P13" i="14"/>
  <c r="N14" i="14"/>
  <c r="P14" i="14"/>
  <c r="N15" i="14"/>
  <c r="P15" i="14"/>
  <c r="N22" i="14"/>
  <c r="P22" i="14"/>
  <c r="N31" i="14"/>
  <c r="P31" i="14"/>
  <c r="N24" i="14"/>
  <c r="P24" i="14"/>
  <c r="N18" i="14"/>
  <c r="O18" i="14"/>
  <c r="P18" i="14"/>
  <c r="N19" i="14"/>
  <c r="O19" i="14"/>
  <c r="P19" i="14"/>
  <c r="N28" i="14"/>
  <c r="P28" i="14"/>
  <c r="N20" i="14"/>
  <c r="P20" i="14"/>
  <c r="N25" i="14"/>
  <c r="P25" i="14"/>
  <c r="N29" i="14"/>
  <c r="P29" i="14"/>
  <c r="N23" i="14"/>
  <c r="P23" i="14"/>
  <c r="N30" i="14"/>
  <c r="P30" i="14"/>
  <c r="N34" i="14"/>
  <c r="P34" i="14"/>
  <c r="N35" i="14"/>
  <c r="P35" i="14"/>
  <c r="N36" i="14"/>
  <c r="P36" i="14"/>
  <c r="P39" i="14"/>
  <c r="N40" i="14"/>
  <c r="P40" i="14"/>
  <c r="N41" i="14"/>
  <c r="P41" i="14"/>
  <c r="N42" i="14"/>
  <c r="P42" i="14"/>
  <c r="N43" i="14"/>
  <c r="P43" i="14"/>
  <c r="N44" i="14"/>
  <c r="P44" i="14"/>
  <c r="N19" i="5"/>
  <c r="P19" i="5"/>
  <c r="N20" i="5"/>
  <c r="P20" i="5"/>
  <c r="N21" i="5"/>
  <c r="P21" i="5"/>
  <c r="P18" i="5"/>
  <c r="N18" i="5"/>
  <c r="P17" i="1"/>
  <c r="N17" i="1"/>
  <c r="P16" i="1"/>
  <c r="N16" i="1"/>
  <c r="P15" i="1"/>
  <c r="N15" i="1"/>
  <c r="P14" i="1"/>
  <c r="N14" i="1"/>
  <c r="P13" i="1"/>
  <c r="N13" i="1"/>
  <c r="P9" i="1"/>
  <c r="N9" i="1"/>
  <c r="P8" i="1"/>
  <c r="N8" i="1"/>
  <c r="P7" i="1"/>
  <c r="N7" i="1"/>
  <c r="P6" i="1"/>
  <c r="N6" i="1"/>
  <c r="P5" i="1"/>
  <c r="N5" i="1"/>
  <c r="P17" i="19"/>
  <c r="N17" i="19"/>
  <c r="P14" i="19"/>
  <c r="N14" i="19"/>
  <c r="P18" i="19"/>
  <c r="N18" i="19"/>
  <c r="P16" i="19"/>
  <c r="N16" i="19"/>
  <c r="P12" i="19"/>
  <c r="P6" i="19"/>
  <c r="N6" i="19"/>
  <c r="P8" i="19"/>
  <c r="N8" i="19"/>
  <c r="P5" i="19"/>
  <c r="P15" i="13"/>
  <c r="N15" i="13"/>
  <c r="P14" i="13"/>
  <c r="N14" i="13"/>
  <c r="P13" i="13"/>
  <c r="N13" i="13"/>
  <c r="P12" i="13"/>
  <c r="N12" i="13"/>
  <c r="P11" i="13"/>
  <c r="N11" i="13"/>
  <c r="P7" i="13"/>
  <c r="N7" i="13"/>
  <c r="P8" i="13"/>
  <c r="N8" i="13"/>
  <c r="P6" i="13"/>
  <c r="N6" i="13"/>
  <c r="P5" i="13"/>
  <c r="N5" i="13"/>
  <c r="P13" i="8"/>
  <c r="N13" i="8"/>
  <c r="P12" i="8"/>
  <c r="N12" i="8"/>
  <c r="P11" i="8"/>
  <c r="N11" i="8"/>
  <c r="P8" i="8"/>
  <c r="N8" i="8"/>
  <c r="P6" i="8"/>
  <c r="N6" i="8"/>
  <c r="P5" i="8"/>
  <c r="N5" i="8"/>
  <c r="P7" i="8"/>
  <c r="N7" i="8"/>
  <c r="P15" i="7"/>
  <c r="N15" i="7"/>
  <c r="P13" i="7"/>
  <c r="N13" i="7"/>
  <c r="P12" i="7"/>
  <c r="N12" i="7"/>
  <c r="P14" i="7"/>
  <c r="N14" i="7"/>
  <c r="P9" i="7"/>
  <c r="N9" i="7"/>
  <c r="P8" i="7"/>
  <c r="N8" i="7"/>
  <c r="P7" i="7"/>
  <c r="N7" i="7"/>
  <c r="P5" i="7"/>
  <c r="N5" i="7"/>
  <c r="P6" i="7"/>
  <c r="N6" i="7"/>
  <c r="P16" i="12"/>
  <c r="N16" i="12"/>
  <c r="P8" i="12"/>
  <c r="N8" i="12"/>
  <c r="P7" i="12"/>
  <c r="N7" i="12"/>
  <c r="P9" i="12"/>
  <c r="N9" i="12"/>
  <c r="P5" i="12"/>
  <c r="N5" i="12"/>
  <c r="P6" i="12"/>
  <c r="N6" i="12"/>
  <c r="P14" i="16"/>
  <c r="N14" i="16"/>
  <c r="P10" i="16"/>
  <c r="N10" i="16"/>
  <c r="P7" i="16"/>
  <c r="N7" i="16"/>
  <c r="O7" i="16"/>
  <c r="P8" i="16"/>
  <c r="N8" i="16"/>
  <c r="P5" i="15"/>
  <c r="N5" i="15"/>
  <c r="O5" i="15"/>
  <c r="P7" i="15"/>
  <c r="N7" i="15"/>
  <c r="O7" i="15"/>
  <c r="P13" i="15"/>
  <c r="N13" i="15"/>
  <c r="P14" i="11"/>
  <c r="N14" i="11"/>
  <c r="P9" i="11"/>
  <c r="N9" i="11"/>
  <c r="P8" i="11"/>
  <c r="N8" i="11"/>
  <c r="P7" i="11"/>
  <c r="N7" i="11"/>
  <c r="P6" i="11"/>
  <c r="N6" i="11"/>
  <c r="P5" i="11"/>
  <c r="N5" i="11"/>
  <c r="P15" i="20"/>
  <c r="N15" i="20"/>
  <c r="P14" i="20"/>
  <c r="N14" i="20"/>
  <c r="P13" i="20"/>
  <c r="N13" i="20"/>
  <c r="P12" i="20"/>
  <c r="N12" i="20"/>
  <c r="P9" i="20"/>
  <c r="N9" i="20"/>
  <c r="P8" i="20"/>
  <c r="N8" i="20"/>
  <c r="P7" i="20"/>
  <c r="N7" i="20"/>
  <c r="P6" i="20"/>
  <c r="N6" i="20"/>
  <c r="P5" i="20"/>
  <c r="N5" i="20"/>
  <c r="P6" i="9"/>
  <c r="N6" i="9"/>
  <c r="P16" i="21"/>
  <c r="N16" i="21"/>
  <c r="P15" i="21"/>
  <c r="N15" i="21"/>
  <c r="P14" i="21"/>
  <c r="N14" i="21"/>
  <c r="P13" i="21"/>
  <c r="N13" i="21"/>
  <c r="P12" i="21"/>
  <c r="N12" i="21"/>
  <c r="P9" i="21"/>
  <c r="N9" i="21"/>
  <c r="P8" i="21"/>
  <c r="N8" i="21"/>
  <c r="P7" i="21"/>
  <c r="N7" i="21"/>
  <c r="P6" i="21"/>
  <c r="N6" i="21"/>
  <c r="P5" i="21"/>
  <c r="N5" i="21"/>
  <c r="P15" i="10"/>
  <c r="N15" i="10"/>
  <c r="P14" i="10"/>
  <c r="N14" i="10"/>
  <c r="P13" i="10"/>
  <c r="N13" i="10"/>
  <c r="P12" i="10"/>
  <c r="N12" i="10"/>
  <c r="P9" i="10"/>
  <c r="N9" i="10"/>
  <c r="P8" i="10"/>
  <c r="N8" i="10"/>
  <c r="P7" i="10"/>
  <c r="N7" i="10"/>
  <c r="P6" i="10"/>
  <c r="N6" i="10"/>
  <c r="P5" i="10"/>
  <c r="N5" i="10"/>
  <c r="P8" i="18"/>
  <c r="N8" i="18"/>
  <c r="P10" i="14"/>
  <c r="N10" i="14"/>
  <c r="P11" i="14"/>
  <c r="N11" i="14"/>
  <c r="P14" i="6"/>
  <c r="N14" i="6"/>
  <c r="P13" i="6"/>
  <c r="N13" i="6"/>
  <c r="P12" i="6"/>
  <c r="N12" i="6"/>
  <c r="P11" i="6"/>
  <c r="N11" i="6"/>
  <c r="P8" i="6"/>
  <c r="N8" i="6"/>
  <c r="P7" i="6"/>
  <c r="N7" i="6"/>
  <c r="P5" i="6"/>
  <c r="N5" i="6"/>
  <c r="P6" i="6"/>
  <c r="N6" i="6"/>
  <c r="P17" i="2"/>
  <c r="N17" i="2"/>
  <c r="P16" i="2"/>
  <c r="N16" i="2"/>
  <c r="P15" i="2"/>
  <c r="N15" i="2"/>
  <c r="P14" i="2"/>
  <c r="N14" i="2"/>
  <c r="P13" i="2"/>
  <c r="N13" i="2"/>
  <c r="P12" i="2"/>
  <c r="N12" i="2"/>
  <c r="P9" i="2"/>
  <c r="N9" i="2"/>
  <c r="P8" i="2"/>
  <c r="N8" i="2"/>
  <c r="P7" i="2"/>
  <c r="N7" i="2"/>
  <c r="P6" i="2"/>
  <c r="N6" i="2"/>
  <c r="P5" i="2"/>
  <c r="N5" i="2"/>
  <c r="P16" i="3"/>
  <c r="N16" i="3"/>
  <c r="P15" i="3"/>
  <c r="N15" i="3"/>
  <c r="P14" i="3"/>
  <c r="N14" i="3"/>
  <c r="P13" i="3"/>
  <c r="N13" i="3"/>
  <c r="P12" i="3"/>
  <c r="N12" i="3"/>
  <c r="P9" i="3"/>
  <c r="N9" i="3"/>
  <c r="P8" i="3"/>
  <c r="N8" i="3"/>
  <c r="P7" i="3"/>
  <c r="N7" i="3"/>
  <c r="P6" i="3"/>
  <c r="N6" i="3"/>
  <c r="P5" i="3"/>
  <c r="N5" i="3"/>
  <c r="P15" i="5"/>
  <c r="N15" i="5"/>
  <c r="P14" i="5"/>
  <c r="N14" i="5"/>
  <c r="P13" i="5"/>
  <c r="N13" i="5"/>
  <c r="P12" i="5"/>
  <c r="N12" i="5"/>
  <c r="P11" i="5"/>
  <c r="N11" i="5"/>
  <c r="P8" i="5"/>
  <c r="N8" i="5"/>
  <c r="P7" i="5"/>
  <c r="N7" i="5"/>
  <c r="P6" i="5"/>
  <c r="N6" i="5"/>
  <c r="P5" i="5"/>
  <c r="N5" i="5"/>
  <c r="P17" i="4"/>
  <c r="N17" i="4"/>
  <c r="P16" i="4"/>
  <c r="N16" i="4"/>
  <c r="P15" i="4"/>
  <c r="N15" i="4"/>
  <c r="P14" i="4"/>
  <c r="N14" i="4"/>
  <c r="P13" i="4"/>
  <c r="N13" i="4"/>
  <c r="P12" i="4"/>
  <c r="N12" i="4"/>
  <c r="P9" i="4"/>
  <c r="N9" i="4"/>
  <c r="P8" i="4"/>
  <c r="N8" i="4"/>
  <c r="P7" i="4"/>
  <c r="N7" i="4"/>
  <c r="P6" i="4"/>
  <c r="N6" i="4"/>
  <c r="P5" i="4"/>
</calcChain>
</file>

<file path=xl/sharedStrings.xml><?xml version="1.0" encoding="utf-8"?>
<sst xmlns="http://schemas.openxmlformats.org/spreadsheetml/2006/main" count="1284" uniqueCount="402">
  <si>
    <t>PES</t>
  </si>
  <si>
    <t>FENA</t>
  </si>
  <si>
    <t>součet</t>
  </si>
  <si>
    <t>počet závodů</t>
  </si>
  <si>
    <t>majitel</t>
  </si>
  <si>
    <t>jméno psa</t>
  </si>
  <si>
    <t>Kolín</t>
  </si>
  <si>
    <t>Mladá Boleslav</t>
  </si>
  <si>
    <t>Lednice</t>
  </si>
  <si>
    <t>body započítávané do soutěže</t>
  </si>
  <si>
    <t>AFGÁNSKÝ CHRT</t>
  </si>
  <si>
    <t>AZAVAK</t>
  </si>
  <si>
    <t>BARZOJ</t>
  </si>
  <si>
    <t>GREYHOUND</t>
  </si>
  <si>
    <t>IRSKÝ VLKODAV</t>
  </si>
  <si>
    <t xml:space="preserve">ITALSKÝ CHRTÍK </t>
  </si>
  <si>
    <t>ITALSKÝ CHRTÍK SPRINTER</t>
  </si>
  <si>
    <t>POLSKÝ CHRT</t>
  </si>
  <si>
    <t>SALUKI</t>
  </si>
  <si>
    <t>ŠPANĚLSKÝ GALGO</t>
  </si>
  <si>
    <t>WHIPPET</t>
  </si>
  <si>
    <t>DLOUHOSRSTÝ VIPET</t>
  </si>
  <si>
    <t>BASENJI</t>
  </si>
  <si>
    <t>FARAÓNSKÝ PES</t>
  </si>
  <si>
    <t>IBIZSKÝ PODENCO</t>
  </si>
  <si>
    <t>SICILSKÝ CHRT</t>
  </si>
  <si>
    <t>DEERHOUND</t>
  </si>
  <si>
    <t>SLOUGHI</t>
  </si>
  <si>
    <t>WHIPPET SPRINTER</t>
  </si>
  <si>
    <t>3.10.</t>
  </si>
  <si>
    <t>SENIOR PES</t>
  </si>
  <si>
    <t>SENIOR FENA</t>
  </si>
  <si>
    <t>Armageddon Element Adrenaline</t>
  </si>
  <si>
    <t>Arwen Element Adrenaline</t>
  </si>
  <si>
    <t>Richterovi</t>
  </si>
  <si>
    <t>Brandová</t>
  </si>
  <si>
    <t>Albor Asmaral</t>
  </si>
  <si>
    <t>Kutiová</t>
  </si>
  <si>
    <t>Belenus Wai-Wad</t>
  </si>
  <si>
    <t>Bía Balor Wai-Wad</t>
  </si>
  <si>
    <t xml:space="preserve">Kutiová </t>
  </si>
  <si>
    <t>Buri Birdu Wai-Wad</t>
  </si>
  <si>
    <t>Janouchová</t>
  </si>
  <si>
    <t xml:space="preserve">Tomboktou´s Liyaqat </t>
  </si>
  <si>
    <t>Keberlová</t>
  </si>
  <si>
    <t>MAĎARSKÝ CHRT</t>
  </si>
  <si>
    <t>země</t>
  </si>
  <si>
    <t>CZ</t>
  </si>
  <si>
    <t>Doležalová</t>
  </si>
  <si>
    <t>Aida Lihaya</t>
  </si>
  <si>
    <t>Hartmannová</t>
  </si>
  <si>
    <t>Chagy Putimská brána</t>
  </si>
  <si>
    <t>Ceridwen Enki-Wai-Wad</t>
  </si>
  <si>
    <t>Archer Rabbit`s nightmare</t>
  </si>
  <si>
    <t>29.5.</t>
  </si>
  <si>
    <t>5.6.</t>
  </si>
  <si>
    <t>19.6.</t>
  </si>
  <si>
    <t>27.6.</t>
  </si>
  <si>
    <t>11.7.</t>
  </si>
  <si>
    <t>24.7.</t>
  </si>
  <si>
    <t>22.8.</t>
  </si>
  <si>
    <t>25.9.</t>
  </si>
  <si>
    <t>17.10.</t>
  </si>
  <si>
    <t>Charlston Co Co</t>
  </si>
  <si>
    <t>Harry Co Co</t>
  </si>
  <si>
    <t>Irwin Co Co</t>
  </si>
  <si>
    <t>Plačková</t>
  </si>
  <si>
    <t>Idol Co Co</t>
  </si>
  <si>
    <t>Bláhová</t>
  </si>
  <si>
    <t>ND</t>
  </si>
  <si>
    <t>Power &amp; Elegance Dino Ferrari</t>
  </si>
  <si>
    <t>Dvořák</t>
  </si>
  <si>
    <t xml:space="preserve">Agnes Rose RayllBeRi </t>
  </si>
  <si>
    <t>Nino Tileco</t>
  </si>
  <si>
    <t>Talisker Annaperla</t>
  </si>
  <si>
    <t>Tonny Tileco</t>
  </si>
  <si>
    <t>Zippo Libre na Klínkách</t>
  </si>
  <si>
    <t>AT</t>
  </si>
  <si>
    <t>Vajdíková</t>
  </si>
  <si>
    <t>Maier</t>
  </si>
  <si>
    <t>Švidroňová</t>
  </si>
  <si>
    <t>Ramešová</t>
  </si>
  <si>
    <t>Aki von Neo Abakan</t>
  </si>
  <si>
    <t>Bora von Neo Abakan</t>
  </si>
  <si>
    <t>ALESSIA Corallo Blue</t>
  </si>
  <si>
    <t>Tilli Tileco</t>
  </si>
  <si>
    <t>Barák</t>
  </si>
  <si>
    <t>Abracadabra Camino Bianca</t>
  </si>
  <si>
    <t>Pličková</t>
  </si>
  <si>
    <t>Bony Brai Chmelnicki</t>
  </si>
  <si>
    <t>Měchura</t>
  </si>
  <si>
    <t>Aristo Camino Bianca</t>
  </si>
  <si>
    <t>Vašíčková</t>
  </si>
  <si>
    <t>Cantara Anat Wai Wad</t>
  </si>
  <si>
    <t>Fohlová</t>
  </si>
  <si>
    <t>Košnarová</t>
  </si>
  <si>
    <t>Venetton Vlapan</t>
  </si>
  <si>
    <t>Casino Royale Fancy That</t>
  </si>
  <si>
    <t>Dévaj 1976 Tassadar</t>
  </si>
  <si>
    <t>Catch Me If You Can Fancy That</t>
  </si>
  <si>
    <t>Ainy Born To Fly</t>
  </si>
  <si>
    <t>Doušová</t>
  </si>
  <si>
    <t>Bolek</t>
  </si>
  <si>
    <t>Lagronová</t>
  </si>
  <si>
    <t>Minaříková</t>
  </si>
  <si>
    <t>Kodýtková</t>
  </si>
  <si>
    <t>Questr Vlapan</t>
  </si>
  <si>
    <t>Queenly Vlapan</t>
  </si>
  <si>
    <t>Bashar New Nazaret</t>
  </si>
  <si>
    <t>Exclusive Inventum</t>
  </si>
  <si>
    <t>Abigail Lovely Bono Venandi</t>
  </si>
  <si>
    <t>Barbie Girl Fancy That</t>
  </si>
  <si>
    <t>Bazinga Fancy That</t>
  </si>
  <si>
    <t>Matia Mon Bohem Snap Dog</t>
  </si>
  <si>
    <t>Dulccinea Ready Go</t>
  </si>
  <si>
    <t>Coraline Fancy That</t>
  </si>
  <si>
    <t>Jolene Gentle Heart</t>
  </si>
  <si>
    <t>Cinderella Fancy That</t>
  </si>
  <si>
    <t>Kiss Kiss Gentle Heart</t>
  </si>
  <si>
    <t>Con Air Tancy That</t>
  </si>
  <si>
    <t>Nattiness Bohemia Snap Dog</t>
  </si>
  <si>
    <t>Harmony Inventum</t>
  </si>
  <si>
    <t>Antoanett Bon Esprit</t>
  </si>
  <si>
    <t>Tequila Vlapan</t>
  </si>
  <si>
    <t>Goldie Blue North</t>
  </si>
  <si>
    <t>Peruán Bohemia Snap Dog</t>
  </si>
  <si>
    <t>Dellinger Ready Go</t>
  </si>
  <si>
    <t>Casius Cley New Nazaret</t>
  </si>
  <si>
    <t>Apollon Bon Esprit</t>
  </si>
  <si>
    <t>Captain Flint Ready GO</t>
  </si>
  <si>
    <t>CAMP ROCK Fancy That</t>
  </si>
  <si>
    <t>Orssio BOHEMIA SNAP DOG</t>
  </si>
  <si>
    <t>Cloud z Podsmrčků</t>
  </si>
  <si>
    <t>Overdose Bohemia Snap Dog</t>
  </si>
  <si>
    <t>Kiwi Soda Gentle Heart</t>
  </si>
  <si>
    <t>Haristo Inventum</t>
  </si>
  <si>
    <t>Eterno di Sangue Regale</t>
  </si>
  <si>
    <t>Jeans Feritte Bugsy</t>
  </si>
  <si>
    <t>Juno Tileco</t>
  </si>
  <si>
    <t>Allegro Amadee von Neo Abakan</t>
  </si>
  <si>
    <t>PEPPE Tileco</t>
  </si>
  <si>
    <t>SK</t>
  </si>
  <si>
    <t>Tyrrell Vlapan</t>
  </si>
  <si>
    <t>Vorlíková</t>
  </si>
  <si>
    <t>Runner Vlapan</t>
  </si>
  <si>
    <t>Pluskal</t>
  </si>
  <si>
    <t>Jedlička</t>
  </si>
  <si>
    <t>Havlová</t>
  </si>
  <si>
    <t>CON Elly Ready Go</t>
  </si>
  <si>
    <t>Miss Daenerys Gentle Heart</t>
  </si>
  <si>
    <t>Felcmanová</t>
  </si>
  <si>
    <t>Skoumal</t>
  </si>
  <si>
    <t>Jesenská</t>
  </si>
  <si>
    <t>Mighty Panda Bohemia Snap Dog</t>
  </si>
  <si>
    <t>Osvaldová</t>
  </si>
  <si>
    <t>Molnár</t>
  </si>
  <si>
    <t>Quirl Vlapan</t>
  </si>
  <si>
    <t>Dandeliony Ready Go</t>
  </si>
  <si>
    <t>Kupková</t>
  </si>
  <si>
    <t>Ayel Welcoming Dog</t>
  </si>
  <si>
    <t>PL</t>
  </si>
  <si>
    <t>Rio Vlapan</t>
  </si>
  <si>
    <t>Excalibur Jitka-Miki</t>
  </si>
  <si>
    <t>Milerová</t>
  </si>
  <si>
    <t>Šlechta</t>
  </si>
  <si>
    <t>Macková</t>
  </si>
  <si>
    <t>Šejbl</t>
  </si>
  <si>
    <t>Pernecká</t>
  </si>
  <si>
    <t>Koťátková</t>
  </si>
  <si>
    <t>Forejtková</t>
  </si>
  <si>
    <t>Bochová</t>
  </si>
  <si>
    <t>Slavíčková</t>
  </si>
  <si>
    <t>Tandlerová</t>
  </si>
  <si>
    <t>Bazoo Ready Go</t>
  </si>
  <si>
    <t>Bomber Fred Far Canigo</t>
  </si>
  <si>
    <t>Mertl</t>
  </si>
  <si>
    <t>Sally Feritte Bugsy</t>
  </si>
  <si>
    <t>Baxová</t>
  </si>
  <si>
    <t>Sebik Feritte Bugsy</t>
  </si>
  <si>
    <t>Stray Bullet Imperia Stars</t>
  </si>
  <si>
    <t>Bondino Camino Bianca</t>
  </si>
  <si>
    <t>Igor Feritte Bugsy</t>
  </si>
  <si>
    <t>Kardinal Feritte Bugsy</t>
  </si>
  <si>
    <t>Pírková</t>
  </si>
  <si>
    <t>Šmejc</t>
  </si>
  <si>
    <t>Palánová</t>
  </si>
  <si>
    <t>Azar Kyaxaréz</t>
  </si>
  <si>
    <t>Havrdová</t>
  </si>
  <si>
    <t>Carambola Kandali Santon</t>
  </si>
  <si>
    <t>Janoušková</t>
  </si>
  <si>
    <t>Faravahar Arpak</t>
  </si>
  <si>
    <t>DISQ</t>
  </si>
  <si>
    <t>Nováčková</t>
  </si>
  <si>
    <t>DNF</t>
  </si>
  <si>
    <t>Izzy Putimská brána</t>
  </si>
  <si>
    <t>Nevěčná</t>
  </si>
  <si>
    <t>Just Coffee Akasha</t>
  </si>
  <si>
    <t>Coufalová</t>
  </si>
  <si>
    <t>Harrison z Višňového květu</t>
  </si>
  <si>
    <t>Magia Tileco</t>
  </si>
  <si>
    <t>Oleg Angelo Celeste</t>
  </si>
  <si>
    <t>San Anton Valentino</t>
  </si>
  <si>
    <t>Moonlight Blue Gentle Heart</t>
  </si>
  <si>
    <t>Cute z Podsmrčků</t>
  </si>
  <si>
    <t>Ayrton Welcoming Dog</t>
  </si>
  <si>
    <t>Clark Kent Ready Go</t>
  </si>
  <si>
    <t>Bomby Doo Ready Go</t>
  </si>
  <si>
    <t>Koláčková</t>
  </si>
  <si>
    <t>Gump Verona Sunrise</t>
  </si>
  <si>
    <t>Aisha Under Sharp Hill</t>
  </si>
  <si>
    <t>Jahelková</t>
  </si>
  <si>
    <t>Ailis Under Sharp Hill</t>
  </si>
  <si>
    <t>Bentley Camino Bianca</t>
  </si>
  <si>
    <t>Tomanová</t>
  </si>
  <si>
    <t>Kersee Annaperla</t>
  </si>
  <si>
    <t>Šebestová</t>
  </si>
  <si>
    <t>Hollie Feritte Bugsy</t>
  </si>
  <si>
    <t>Artemisa</t>
  </si>
  <si>
    <t>Audrey Welcoming Dog</t>
  </si>
  <si>
    <t>Shangri-la Ruschmaniac</t>
  </si>
  <si>
    <t>Alabastas Nemessis</t>
  </si>
  <si>
    <t>Wizard Vlapan</t>
  </si>
  <si>
    <t>Rush of Wind Brodwinek</t>
  </si>
  <si>
    <t>Force Fiore Gallaunt</t>
  </si>
  <si>
    <t>Femo Fiamo Gallaunt</t>
  </si>
  <si>
    <t>Calanthe Zarya</t>
  </si>
  <si>
    <t>Fenuku Krumloš</t>
  </si>
  <si>
    <t>Eryx de Entresaltos</t>
  </si>
  <si>
    <t>Cazaion Esperado</t>
  </si>
  <si>
    <t>Halenková</t>
  </si>
  <si>
    <t>Quartz Beami Šahrak</t>
  </si>
  <si>
    <t>Bella Star of Andromeda Terra</t>
  </si>
  <si>
    <t>Afalda Princess of Andromeda Terra</t>
  </si>
  <si>
    <t>Sherlock Rushmaniac</t>
  </si>
  <si>
    <t>Casanova Deluca Moravia</t>
  </si>
  <si>
    <t>Hynková</t>
  </si>
  <si>
    <t>Manolito Julio de L'Aulp</t>
  </si>
  <si>
    <t>Homer Globe Glass</t>
  </si>
  <si>
    <t>Quatro Vlapan</t>
  </si>
  <si>
    <t>Arvernus Najja Wai-Wad</t>
  </si>
  <si>
    <t>Falco Verona Sunrise</t>
  </si>
  <si>
    <t>Bestie Star of Andromeda Terra</t>
  </si>
  <si>
    <t>Kopytová</t>
  </si>
  <si>
    <t>Jethro Caer Dallben</t>
  </si>
  <si>
    <t>Pínová</t>
  </si>
  <si>
    <t>Švidroň</t>
  </si>
  <si>
    <t>Štiksa</t>
  </si>
  <si>
    <t>Novotný</t>
  </si>
  <si>
    <t>Vaněk</t>
  </si>
  <si>
    <t>Rybář</t>
  </si>
  <si>
    <t>Netrefa</t>
  </si>
  <si>
    <t>Skoupá</t>
  </si>
  <si>
    <t>Kovalská</t>
  </si>
  <si>
    <t>Jerneková</t>
  </si>
  <si>
    <t>Bronec</t>
  </si>
  <si>
    <t>Bauer Herbstová</t>
  </si>
  <si>
    <t>Somogyiovi</t>
  </si>
  <si>
    <t>Hudi</t>
  </si>
  <si>
    <t>Klimková</t>
  </si>
  <si>
    <t>Uhrová</t>
  </si>
  <si>
    <t>Queen Beatrixe Beami Šahrak</t>
  </si>
  <si>
    <t>Dudová</t>
  </si>
  <si>
    <t>Skřivánková</t>
  </si>
  <si>
    <t>Horváth</t>
  </si>
  <si>
    <t>Říha</t>
  </si>
  <si>
    <t>Going for Win Naslediye E.</t>
  </si>
  <si>
    <t>Juřicovi</t>
  </si>
  <si>
    <t>Etna Prestissimo</t>
  </si>
  <si>
    <t>Hannach Feritte Bugsy</t>
  </si>
  <si>
    <t>Chartbeat Zillion Powers</t>
  </si>
  <si>
    <t>Aaron Bon Esprit</t>
  </si>
  <si>
    <t>Matisse Henri Royalty Grace</t>
  </si>
  <si>
    <t>Mládková</t>
  </si>
  <si>
    <t>Lexus Gentle Heart</t>
  </si>
  <si>
    <t>Král</t>
  </si>
  <si>
    <t>Garry Prince of Mabanga</t>
  </si>
  <si>
    <t>Ausar Kupalpan</t>
  </si>
  <si>
    <t>Mizera</t>
  </si>
  <si>
    <t>Ghini Mabanga</t>
  </si>
  <si>
    <t>Dibi Mabanga</t>
  </si>
  <si>
    <t>Popelková</t>
  </si>
  <si>
    <t>Silvento Orion</t>
  </si>
  <si>
    <t>Zimová</t>
  </si>
  <si>
    <t>Artemis Princes of Andromeda Terra</t>
  </si>
  <si>
    <t>Afrodita Princes of Andromeda Terra</t>
  </si>
  <si>
    <t>Blizzard Star of Andromeda Terra</t>
  </si>
  <si>
    <t>Reia Quindici</t>
  </si>
  <si>
    <t>Dufek</t>
  </si>
  <si>
    <t>Víla Feritte Bugsy</t>
  </si>
  <si>
    <t>Nicolas na Klínkách</t>
  </si>
  <si>
    <t>Blaze of Glory Fancy That</t>
  </si>
  <si>
    <t>Aristo Crat Bon Esprit</t>
  </si>
  <si>
    <t>Arya Welcoming Dog</t>
  </si>
  <si>
    <t>Ulla Vlapan</t>
  </si>
  <si>
    <t>Dippet z Podsmrčků</t>
  </si>
  <si>
    <t>Camaro New Nazaret</t>
  </si>
  <si>
    <t>Vuburu Čierny Dym</t>
  </si>
  <si>
    <t>Falsafa Salasirian</t>
  </si>
  <si>
    <t>Bengu Baobab in Kalahari</t>
  </si>
  <si>
    <t>Suntastic Vida Winter</t>
  </si>
  <si>
    <t>Becca Maybe Dog</t>
  </si>
  <si>
    <t>Caala Chanzo Cha Nile</t>
  </si>
  <si>
    <t>Connie Cordis</t>
  </si>
  <si>
    <t>Goldie of Silken Grace</t>
  </si>
  <si>
    <t>Matějkovi</t>
  </si>
  <si>
    <t>Ondrášek</t>
  </si>
  <si>
    <t>Metelková</t>
  </si>
  <si>
    <t>Beňová</t>
  </si>
  <si>
    <t>Jersákovi</t>
  </si>
  <si>
    <t>Mikovec</t>
  </si>
  <si>
    <t>Linhartová</t>
  </si>
  <si>
    <t>Šalata</t>
  </si>
  <si>
    <t>Possum Creek's Atumpan</t>
  </si>
  <si>
    <t>Čechurová</t>
  </si>
  <si>
    <t>Gregorová</t>
  </si>
  <si>
    <t>Krejčová</t>
  </si>
  <si>
    <t>Amborgino Miracolo C.D.L.</t>
  </si>
  <si>
    <t>Hrabcová</t>
  </si>
  <si>
    <t>Altamiruas X-Trim</t>
  </si>
  <si>
    <t>Arabela Feritte Bugsy</t>
  </si>
  <si>
    <t>Danielle Amore Estivo Ferrino Chelsea</t>
  </si>
  <si>
    <t>Mottlová</t>
  </si>
  <si>
    <t>IT Grey Butterfly Bacardi</t>
  </si>
  <si>
    <t>Holoch</t>
  </si>
  <si>
    <t>Rokyta</t>
  </si>
  <si>
    <t>Ravisa Vlapan</t>
  </si>
  <si>
    <t>Nisa Bohemia Snap Dog</t>
  </si>
  <si>
    <t>Pojerová</t>
  </si>
  <si>
    <t>A-Class Best of Race Ayort Back</t>
  </si>
  <si>
    <t>Němcovi</t>
  </si>
  <si>
    <t>Like It Bohemia Snap Dog</t>
  </si>
  <si>
    <t>Hornová</t>
  </si>
  <si>
    <t>Sombrowski</t>
  </si>
  <si>
    <t>Tarumetsan Kipinoita Tuuleen</t>
  </si>
  <si>
    <t>Toccata Bohemia Skara</t>
  </si>
  <si>
    <t>Novodvorská</t>
  </si>
  <si>
    <t>Arya Born to Fly</t>
  </si>
  <si>
    <t>Philadelphia BSD</t>
  </si>
  <si>
    <t>Chasing Lane's Pick Pocket</t>
  </si>
  <si>
    <t>Jerhotová</t>
  </si>
  <si>
    <t>Paul Vlapan</t>
  </si>
  <si>
    <t>Essence of Life Cinpress</t>
  </si>
  <si>
    <t>Zuvač</t>
  </si>
  <si>
    <t>Konečná</t>
  </si>
  <si>
    <t>Priscilla BSD</t>
  </si>
  <si>
    <t>Hashira Pagawa</t>
  </si>
  <si>
    <t>I AM The Wind Bang Bang</t>
  </si>
  <si>
    <t xml:space="preserve">Vrael Můj andílek              </t>
  </si>
  <si>
    <t>medlíková</t>
  </si>
  <si>
    <t>JAZAH’s T’Aimu Jaff’ar Asmaanii</t>
  </si>
  <si>
    <t>Kopecká</t>
  </si>
  <si>
    <t>Guapa Blue North</t>
  </si>
  <si>
    <t>Lačňáková</t>
  </si>
  <si>
    <t xml:space="preserve">Ayleen Isabell Bon Esprit   </t>
  </si>
  <si>
    <t>Záhada Zasu z Hedvábí</t>
  </si>
  <si>
    <t>Wivien Vlapan</t>
  </si>
  <si>
    <t>Svobodová</t>
  </si>
  <si>
    <t>Leikur von Krefting</t>
  </si>
  <si>
    <t>Reisová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</si>
  <si>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</si>
  <si>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</si>
  <si>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</si>
  <si>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</si>
  <si>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</si>
  <si>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</si>
  <si>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</si>
  <si>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</si>
  <si>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PES SENIOR</t>
  </si>
  <si>
    <t>Vašíčková Kamila</t>
  </si>
  <si>
    <t>Ramešová Kateřina</t>
  </si>
  <si>
    <t>FENA SENIOR</t>
  </si>
  <si>
    <t>Pličková Iveta</t>
  </si>
  <si>
    <t>Ptáčková Denisa</t>
  </si>
  <si>
    <t>Peppe Tileco</t>
  </si>
  <si>
    <t>Brandová Olga</t>
  </si>
  <si>
    <t>Minařík Jiří</t>
  </si>
  <si>
    <t>Janouchová Jolana</t>
  </si>
  <si>
    <t>Keberlová Dagmar</t>
  </si>
  <si>
    <t>Jahelková Švamberková Andrea</t>
  </si>
  <si>
    <t>Barák Zdeněk</t>
  </si>
  <si>
    <t>Baxová Eva</t>
  </si>
  <si>
    <t>Hartmannová Štěpánka</t>
  </si>
  <si>
    <t>Havrdová Kamila</t>
  </si>
  <si>
    <t>Bauer Herbstová Soňa</t>
  </si>
  <si>
    <t>Jesenská Radka</t>
  </si>
  <si>
    <t>Osvaldová Vlasta</t>
  </si>
  <si>
    <t>FARAONSKÝ PES</t>
  </si>
  <si>
    <t>Fohlová Jana</t>
  </si>
  <si>
    <t>DOSTIHOVÝ VÍTĚZ 2021</t>
  </si>
  <si>
    <t>Dostihová a coursingová komise vyhlašuje pořadí na prvních třech místech v jednotlivých kategoriích v soutěži Dostihový vítěz roku 2021. Majitelé vítězů budou pozváni na slavnostní vyhlášení emailem.</t>
  </si>
  <si>
    <t>Novotný Zdeněk</t>
  </si>
  <si>
    <t>Molnár Evžen</t>
  </si>
  <si>
    <t>Skoumal Martin</t>
  </si>
  <si>
    <t>Vaněk Jan</t>
  </si>
  <si>
    <t>Uhrová Martina</t>
  </si>
  <si>
    <t>Tandlerová Kateřina</t>
  </si>
  <si>
    <t>Horváth Richard</t>
  </si>
  <si>
    <t>Pernecká Kristýna</t>
  </si>
  <si>
    <t>Jedlička Radek</t>
  </si>
  <si>
    <t>Palánová Gabriela</t>
  </si>
  <si>
    <t>Felcmanová Míla</t>
  </si>
  <si>
    <t>Tvarogová / Barák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</si>
</sst>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  <charset val="238"/>
    </font>
    <font>
      <sz val="8"/>
      <color rgb="FFC0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44" fontId="13" fillId="0" borderId="0" applyFont="0" applyFill="0" applyBorder="0" applyAlignment="0" applyProtection="0"/>
    <xf numFmtId="0" fontId="16" fillId="0" borderId="0"/>
  </cellStyleXfs>
  <cellXfs count="28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 applyBorder="1"/>
    <xf numFmtId="0" fontId="1" fillId="3" borderId="1" xfId="0" applyFont="1" applyFill="1" applyBorder="1"/>
    <xf numFmtId="0" fontId="9" fillId="3" borderId="1" xfId="0" applyFont="1" applyFill="1" applyBorder="1"/>
    <xf numFmtId="0" fontId="8" fillId="0" borderId="0" xfId="0" applyFont="1"/>
    <xf numFmtId="0" fontId="8" fillId="0" borderId="0" xfId="0" applyFont="1" applyBorder="1"/>
    <xf numFmtId="0" fontId="8" fillId="3" borderId="0" xfId="0" applyFont="1" applyFill="1" applyBorder="1"/>
    <xf numFmtId="0" fontId="14" fillId="2" borderId="1" xfId="0" applyFont="1" applyFill="1" applyBorder="1"/>
    <xf numFmtId="0" fontId="1" fillId="0" borderId="1" xfId="0" applyFont="1" applyFill="1" applyBorder="1"/>
    <xf numFmtId="0" fontId="9" fillId="0" borderId="1" xfId="0" applyFont="1" applyFill="1" applyBorder="1"/>
    <xf numFmtId="0" fontId="9" fillId="0" borderId="0" xfId="0" applyFont="1"/>
    <xf numFmtId="0" fontId="8" fillId="0" borderId="1" xfId="0" applyFont="1" applyFill="1" applyBorder="1"/>
    <xf numFmtId="0" fontId="8" fillId="3" borderId="1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2" xfId="0" applyFont="1" applyFill="1" applyBorder="1"/>
    <xf numFmtId="0" fontId="10" fillId="2" borderId="8" xfId="0" applyFont="1" applyFill="1" applyBorder="1" applyAlignment="1">
      <alignment horizontal="center"/>
    </xf>
    <xf numFmtId="0" fontId="1" fillId="0" borderId="4" xfId="0" applyFont="1" applyFill="1" applyBorder="1"/>
    <xf numFmtId="0" fontId="3" fillId="2" borderId="10" xfId="0" applyFont="1" applyFill="1" applyBorder="1"/>
    <xf numFmtId="0" fontId="1" fillId="0" borderId="0" xfId="0" applyFont="1" applyFill="1"/>
    <xf numFmtId="0" fontId="17" fillId="0" borderId="12" xfId="3" applyFont="1" applyBorder="1"/>
    <xf numFmtId="0" fontId="18" fillId="0" borderId="13" xfId="0" applyFont="1" applyBorder="1"/>
    <xf numFmtId="0" fontId="8" fillId="2" borderId="1" xfId="0" applyFont="1" applyFill="1" applyBorder="1"/>
    <xf numFmtId="0" fontId="18" fillId="0" borderId="12" xfId="3" applyFont="1" applyBorder="1"/>
    <xf numFmtId="0" fontId="19" fillId="0" borderId="12" xfId="3" applyFont="1" applyBorder="1"/>
    <xf numFmtId="0" fontId="8" fillId="3" borderId="1" xfId="0" applyFont="1" applyFill="1" applyBorder="1"/>
    <xf numFmtId="0" fontId="20" fillId="0" borderId="0" xfId="0" applyFont="1"/>
    <xf numFmtId="0" fontId="2" fillId="0" borderId="0" xfId="0" applyFont="1"/>
    <xf numFmtId="0" fontId="22" fillId="0" borderId="0" xfId="0" applyFont="1"/>
    <xf numFmtId="0" fontId="21" fillId="0" borderId="0" xfId="0" applyFont="1"/>
    <xf numFmtId="0" fontId="22" fillId="0" borderId="1" xfId="0" applyFont="1" applyBorder="1"/>
    <xf numFmtId="0" fontId="22" fillId="0" borderId="0" xfId="0" applyFont="1" applyFill="1" applyBorder="1"/>
    <xf numFmtId="0" fontId="1" fillId="3" borderId="0" xfId="0" applyFont="1" applyFill="1"/>
    <xf numFmtId="0" fontId="0" fillId="3" borderId="0" xfId="0" applyFill="1"/>
    <xf numFmtId="0" fontId="22" fillId="0" borderId="3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10" fillId="2" borderId="11" xfId="0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3" xfId="0" applyFont="1" applyFill="1" applyBorder="1"/>
    <xf numFmtId="0" fontId="15" fillId="2" borderId="20" xfId="0" applyFont="1" applyFill="1" applyBorder="1" applyAlignment="1">
      <alignment vertical="center"/>
    </xf>
    <xf numFmtId="0" fontId="3" fillId="2" borderId="21" xfId="0" applyFont="1" applyFill="1" applyBorder="1"/>
    <xf numFmtId="0" fontId="3" fillId="2" borderId="22" xfId="0" applyFont="1" applyFill="1" applyBorder="1"/>
    <xf numFmtId="0" fontId="10" fillId="2" borderId="23" xfId="0" applyFont="1" applyFill="1" applyBorder="1" applyAlignment="1">
      <alignment horizontal="center" textRotation="90" wrapText="1"/>
    </xf>
    <xf numFmtId="0" fontId="9" fillId="0" borderId="24" xfId="0" applyFont="1" applyBorder="1"/>
    <xf numFmtId="0" fontId="1" fillId="0" borderId="25" xfId="0" applyFont="1" applyBorder="1"/>
    <xf numFmtId="0" fontId="9" fillId="3" borderId="25" xfId="0" applyFont="1" applyFill="1" applyBorder="1"/>
    <xf numFmtId="0" fontId="4" fillId="3" borderId="1" xfId="0" applyFont="1" applyFill="1" applyBorder="1"/>
    <xf numFmtId="0" fontId="9" fillId="0" borderId="25" xfId="0" applyFont="1" applyFill="1" applyBorder="1"/>
    <xf numFmtId="0" fontId="9" fillId="0" borderId="25" xfId="0" applyFont="1" applyBorder="1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9" fillId="3" borderId="25" xfId="0" applyFont="1" applyFill="1" applyBorder="1" applyAlignment="1">
      <alignment horizontal="right"/>
    </xf>
    <xf numFmtId="0" fontId="9" fillId="3" borderId="12" xfId="0" applyFont="1" applyFill="1" applyBorder="1"/>
    <xf numFmtId="0" fontId="9" fillId="0" borderId="12" xfId="0" applyFont="1" applyFill="1" applyBorder="1"/>
    <xf numFmtId="0" fontId="9" fillId="3" borderId="0" xfId="0" applyFont="1" applyFill="1" applyBorder="1"/>
    <xf numFmtId="0" fontId="1" fillId="3" borderId="25" xfId="0" applyFont="1" applyFill="1" applyBorder="1"/>
    <xf numFmtId="0" fontId="1" fillId="3" borderId="25" xfId="0" applyFont="1" applyFill="1" applyBorder="1" applyAlignment="1">
      <alignment horizontal="right"/>
    </xf>
    <xf numFmtId="0" fontId="19" fillId="0" borderId="25" xfId="3" applyFont="1" applyBorder="1"/>
    <xf numFmtId="0" fontId="22" fillId="3" borderId="0" xfId="0" applyFont="1" applyFill="1"/>
    <xf numFmtId="0" fontId="9" fillId="3" borderId="15" xfId="0" applyFont="1" applyFill="1" applyBorder="1"/>
    <xf numFmtId="0" fontId="22" fillId="3" borderId="0" xfId="0" applyFont="1" applyFill="1" applyBorder="1"/>
    <xf numFmtId="0" fontId="9" fillId="3" borderId="14" xfId="0" applyFont="1" applyFill="1" applyBorder="1"/>
    <xf numFmtId="0" fontId="11" fillId="3" borderId="1" xfId="0" applyFont="1" applyFill="1" applyBorder="1"/>
    <xf numFmtId="0" fontId="19" fillId="3" borderId="12" xfId="3" applyFont="1" applyFill="1" applyBorder="1"/>
    <xf numFmtId="0" fontId="10" fillId="2" borderId="26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right"/>
    </xf>
    <xf numFmtId="0" fontId="8" fillId="3" borderId="25" xfId="0" applyFont="1" applyFill="1" applyBorder="1" applyAlignment="1">
      <alignment horizontal="center"/>
    </xf>
    <xf numFmtId="0" fontId="19" fillId="0" borderId="14" xfId="3" applyFont="1" applyBorder="1"/>
    <xf numFmtId="0" fontId="24" fillId="0" borderId="1" xfId="0" applyFont="1" applyBorder="1"/>
    <xf numFmtId="0" fontId="19" fillId="3" borderId="12" xfId="0" applyFont="1" applyFill="1" applyBorder="1"/>
    <xf numFmtId="0" fontId="19" fillId="3" borderId="1" xfId="3" applyFont="1" applyFill="1" applyBorder="1"/>
    <xf numFmtId="0" fontId="9" fillId="3" borderId="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23" fillId="0" borderId="0" xfId="0" applyFont="1"/>
    <xf numFmtId="0" fontId="9" fillId="0" borderId="1" xfId="0" applyFont="1" applyBorder="1" applyAlignment="1">
      <alignment horizontal="center"/>
    </xf>
    <xf numFmtId="0" fontId="18" fillId="3" borderId="1" xfId="3" applyFont="1" applyFill="1" applyBorder="1"/>
    <xf numFmtId="0" fontId="9" fillId="3" borderId="1" xfId="0" applyFont="1" applyFill="1" applyBorder="1" applyAlignment="1">
      <alignment horizontal="left"/>
    </xf>
    <xf numFmtId="0" fontId="9" fillId="3" borderId="16" xfId="0" applyFont="1" applyFill="1" applyBorder="1"/>
    <xf numFmtId="0" fontId="8" fillId="3" borderId="12" xfId="0" applyFont="1" applyFill="1" applyBorder="1"/>
    <xf numFmtId="0" fontId="8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5" fillId="3" borderId="1" xfId="0" applyFont="1" applyFill="1" applyBorder="1"/>
    <xf numFmtId="0" fontId="1" fillId="0" borderId="0" xfId="0" applyFont="1" applyAlignment="1">
      <alignment horizontal="right"/>
    </xf>
    <xf numFmtId="0" fontId="11" fillId="3" borderId="0" xfId="0" applyFont="1" applyFill="1"/>
    <xf numFmtId="0" fontId="9" fillId="3" borderId="27" xfId="0" applyFont="1" applyFill="1" applyBorder="1" applyAlignment="1">
      <alignment horizontal="right"/>
    </xf>
    <xf numFmtId="0" fontId="4" fillId="3" borderId="27" xfId="0" applyFont="1" applyFill="1" applyBorder="1"/>
    <xf numFmtId="0" fontId="1" fillId="3" borderId="27" xfId="0" applyFont="1" applyFill="1" applyBorder="1" applyAlignment="1">
      <alignment horizontal="center"/>
    </xf>
    <xf numFmtId="0" fontId="1" fillId="0" borderId="27" xfId="0" applyFont="1" applyBorder="1"/>
    <xf numFmtId="0" fontId="14" fillId="2" borderId="27" xfId="0" applyFont="1" applyFill="1" applyBorder="1"/>
    <xf numFmtId="0" fontId="9" fillId="0" borderId="27" xfId="0" applyFont="1" applyFill="1" applyBorder="1"/>
    <xf numFmtId="0" fontId="9" fillId="4" borderId="1" xfId="0" applyFont="1" applyFill="1" applyBorder="1" applyAlignment="1">
      <alignment vertical="top" wrapText="1"/>
    </xf>
    <xf numFmtId="0" fontId="9" fillId="0" borderId="27" xfId="0" applyFont="1" applyBorder="1"/>
    <xf numFmtId="0" fontId="19" fillId="3" borderId="15" xfId="0" applyFont="1" applyFill="1" applyBorder="1"/>
    <xf numFmtId="0" fontId="9" fillId="0" borderId="1" xfId="0" applyFont="1" applyFill="1" applyBorder="1" applyAlignment="1">
      <alignment horizontal="right"/>
    </xf>
    <xf numFmtId="0" fontId="14" fillId="3" borderId="1" xfId="0" applyFont="1" applyFill="1" applyBorder="1"/>
    <xf numFmtId="0" fontId="23" fillId="3" borderId="1" xfId="0" applyFont="1" applyFill="1" applyBorder="1"/>
    <xf numFmtId="0" fontId="25" fillId="3" borderId="27" xfId="0" applyFont="1" applyFill="1" applyBorder="1"/>
    <xf numFmtId="0" fontId="8" fillId="3" borderId="27" xfId="0" applyFont="1" applyFill="1" applyBorder="1" applyAlignment="1">
      <alignment horizontal="center"/>
    </xf>
    <xf numFmtId="0" fontId="8" fillId="0" borderId="27" xfId="0" applyFont="1" applyBorder="1"/>
    <xf numFmtId="0" fontId="8" fillId="3" borderId="27" xfId="0" applyFont="1" applyFill="1" applyBorder="1" applyAlignment="1">
      <alignment horizontal="right"/>
    </xf>
    <xf numFmtId="0" fontId="9" fillId="0" borderId="29" xfId="0" applyFont="1" applyBorder="1"/>
    <xf numFmtId="0" fontId="9" fillId="3" borderId="29" xfId="0" applyFont="1" applyFill="1" applyBorder="1" applyAlignment="1">
      <alignment horizontal="right"/>
    </xf>
    <xf numFmtId="0" fontId="9" fillId="3" borderId="24" xfId="0" applyFont="1" applyFill="1" applyBorder="1"/>
    <xf numFmtId="0" fontId="9" fillId="3" borderId="13" xfId="0" applyFont="1" applyFill="1" applyBorder="1"/>
    <xf numFmtId="0" fontId="9" fillId="3" borderId="27" xfId="0" applyFont="1" applyFill="1" applyBorder="1"/>
    <xf numFmtId="0" fontId="9" fillId="3" borderId="30" xfId="0" applyFont="1" applyFill="1" applyBorder="1"/>
    <xf numFmtId="0" fontId="9" fillId="3" borderId="31" xfId="0" applyFont="1" applyFill="1" applyBorder="1"/>
    <xf numFmtId="0" fontId="9" fillId="3" borderId="31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right"/>
    </xf>
    <xf numFmtId="0" fontId="9" fillId="3" borderId="31" xfId="0" applyFont="1" applyFill="1" applyBorder="1" applyAlignment="1">
      <alignment horizontal="center"/>
    </xf>
    <xf numFmtId="0" fontId="18" fillId="3" borderId="28" xfId="3" applyFont="1" applyFill="1" applyBorder="1"/>
    <xf numFmtId="0" fontId="8" fillId="0" borderId="29" xfId="0" applyFont="1" applyBorder="1"/>
    <xf numFmtId="0" fontId="8" fillId="3" borderId="29" xfId="0" applyFont="1" applyFill="1" applyBorder="1" applyAlignment="1">
      <alignment horizontal="right"/>
    </xf>
    <xf numFmtId="0" fontId="1" fillId="5" borderId="1" xfId="0" applyFont="1" applyFill="1" applyBorder="1"/>
    <xf numFmtId="0" fontId="9" fillId="5" borderId="1" xfId="0" applyFont="1" applyFill="1" applyBorder="1"/>
    <xf numFmtId="0" fontId="9" fillId="5" borderId="25" xfId="0" applyFont="1" applyFill="1" applyBorder="1"/>
    <xf numFmtId="0" fontId="19" fillId="5" borderId="12" xfId="3" applyFont="1" applyFill="1" applyBorder="1"/>
    <xf numFmtId="0" fontId="19" fillId="5" borderId="1" xfId="3" applyFont="1" applyFill="1" applyBorder="1"/>
    <xf numFmtId="0" fontId="14" fillId="2" borderId="31" xfId="0" applyFont="1" applyFill="1" applyBorder="1"/>
    <xf numFmtId="0" fontId="9" fillId="0" borderId="31" xfId="0" applyFont="1" applyFill="1" applyBorder="1"/>
    <xf numFmtId="0" fontId="8" fillId="3" borderId="31" xfId="0" applyFont="1" applyFill="1" applyBorder="1" applyAlignment="1">
      <alignment horizontal="center"/>
    </xf>
    <xf numFmtId="0" fontId="8" fillId="3" borderId="31" xfId="0" applyFont="1" applyFill="1" applyBorder="1"/>
    <xf numFmtId="0" fontId="8" fillId="2" borderId="31" xfId="0" applyFont="1" applyFill="1" applyBorder="1"/>
    <xf numFmtId="0" fontId="23" fillId="3" borderId="31" xfId="0" applyFont="1" applyFill="1" applyBorder="1"/>
    <xf numFmtId="0" fontId="9" fillId="0" borderId="31" xfId="0" applyFont="1" applyBorder="1"/>
    <xf numFmtId="0" fontId="1" fillId="3" borderId="31" xfId="0" applyFont="1" applyFill="1" applyBorder="1"/>
    <xf numFmtId="0" fontId="0" fillId="0" borderId="31" xfId="0" applyBorder="1" applyAlignment="1">
      <alignment horizontal="right"/>
    </xf>
    <xf numFmtId="0" fontId="4" fillId="3" borderId="31" xfId="0" applyFont="1" applyFill="1" applyBorder="1"/>
    <xf numFmtId="0" fontId="1" fillId="3" borderId="31" xfId="0" applyFont="1" applyFill="1" applyBorder="1" applyAlignment="1">
      <alignment horizontal="center"/>
    </xf>
    <xf numFmtId="0" fontId="1" fillId="0" borderId="31" xfId="0" applyFont="1" applyBorder="1"/>
    <xf numFmtId="0" fontId="14" fillId="2" borderId="0" xfId="0" applyFont="1" applyFill="1" applyBorder="1"/>
    <xf numFmtId="0" fontId="9" fillId="5" borderId="31" xfId="0" applyFont="1" applyFill="1" applyBorder="1"/>
    <xf numFmtId="0" fontId="9" fillId="5" borderId="12" xfId="0" applyFont="1" applyFill="1" applyBorder="1"/>
    <xf numFmtId="0" fontId="4" fillId="5" borderId="1" xfId="0" applyFont="1" applyFill="1" applyBorder="1"/>
    <xf numFmtId="0" fontId="12" fillId="5" borderId="1" xfId="1" applyFont="1" applyFill="1" applyBorder="1"/>
    <xf numFmtId="0" fontId="27" fillId="0" borderId="0" xfId="0" applyFont="1"/>
    <xf numFmtId="0" fontId="24" fillId="3" borderId="0" xfId="0" applyFont="1" applyFill="1"/>
    <xf numFmtId="0" fontId="29" fillId="3" borderId="34" xfId="0" applyFont="1" applyFill="1" applyBorder="1" applyAlignment="1">
      <alignment vertical="center"/>
    </xf>
    <xf numFmtId="0" fontId="27" fillId="3" borderId="32" xfId="0" applyFont="1" applyFill="1" applyBorder="1" applyAlignment="1">
      <alignment vertical="center"/>
    </xf>
    <xf numFmtId="0" fontId="27" fillId="5" borderId="36" xfId="0" applyFont="1" applyFill="1" applyBorder="1" applyAlignment="1">
      <alignment horizontal="center" wrapText="1"/>
    </xf>
    <xf numFmtId="0" fontId="27" fillId="5" borderId="32" xfId="0" applyFont="1" applyFill="1" applyBorder="1" applyAlignment="1">
      <alignment horizontal="center"/>
    </xf>
    <xf numFmtId="0" fontId="27" fillId="5" borderId="37" xfId="0" applyFont="1" applyFill="1" applyBorder="1" applyAlignment="1">
      <alignment horizontal="center" wrapText="1"/>
    </xf>
    <xf numFmtId="0" fontId="27" fillId="2" borderId="36" xfId="0" applyFont="1" applyFill="1" applyBorder="1" applyAlignment="1">
      <alignment horizontal="center" wrapText="1"/>
    </xf>
    <xf numFmtId="0" fontId="27" fillId="2" borderId="32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 wrapText="1"/>
    </xf>
    <xf numFmtId="0" fontId="27" fillId="6" borderId="36" xfId="0" applyFont="1" applyFill="1" applyBorder="1" applyAlignment="1">
      <alignment horizontal="center" wrapText="1"/>
    </xf>
    <xf numFmtId="0" fontId="27" fillId="6" borderId="32" xfId="0" applyFont="1" applyFill="1" applyBorder="1" applyAlignment="1">
      <alignment horizontal="center"/>
    </xf>
    <xf numFmtId="0" fontId="27" fillId="6" borderId="37" xfId="0" applyFont="1" applyFill="1" applyBorder="1" applyAlignment="1">
      <alignment horizontal="center" wrapText="1"/>
    </xf>
    <xf numFmtId="0" fontId="30" fillId="3" borderId="46" xfId="0" applyFont="1" applyFill="1" applyBorder="1" applyAlignment="1">
      <alignment horizontal="left" vertical="center" wrapText="1"/>
    </xf>
    <xf numFmtId="0" fontId="27" fillId="3" borderId="0" xfId="0" applyFont="1" applyFill="1" applyAlignment="1">
      <alignment wrapText="1"/>
    </xf>
    <xf numFmtId="0" fontId="31" fillId="0" borderId="0" xfId="0" applyFont="1"/>
    <xf numFmtId="0" fontId="2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wrapText="1"/>
    </xf>
    <xf numFmtId="0" fontId="29" fillId="0" borderId="0" xfId="0" applyFont="1"/>
    <xf numFmtId="0" fontId="30" fillId="3" borderId="42" xfId="0" applyFont="1" applyFill="1" applyBorder="1" applyAlignment="1">
      <alignment horizontal="left" vertical="center" wrapText="1"/>
    </xf>
    <xf numFmtId="0" fontId="27" fillId="2" borderId="46" xfId="0" applyFont="1" applyFill="1" applyBorder="1" applyAlignment="1">
      <alignment horizontal="center" wrapText="1"/>
    </xf>
    <xf numFmtId="0" fontId="27" fillId="2" borderId="53" xfId="0" applyFont="1" applyFill="1" applyBorder="1" applyAlignment="1">
      <alignment horizontal="center" wrapText="1"/>
    </xf>
    <xf numFmtId="0" fontId="27" fillId="6" borderId="46" xfId="0" applyFont="1" applyFill="1" applyBorder="1" applyAlignment="1">
      <alignment horizontal="center" wrapText="1"/>
    </xf>
    <xf numFmtId="0" fontId="27" fillId="6" borderId="53" xfId="0" applyFont="1" applyFill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20" fillId="0" borderId="31" xfId="0" applyFont="1" applyBorder="1"/>
    <xf numFmtId="0" fontId="28" fillId="5" borderId="39" xfId="0" applyFont="1" applyFill="1" applyBorder="1" applyAlignment="1">
      <alignment horizontal="center"/>
    </xf>
    <xf numFmtId="0" fontId="28" fillId="6" borderId="39" xfId="0" applyFont="1" applyFill="1" applyBorder="1" applyAlignment="1">
      <alignment horizontal="center"/>
    </xf>
    <xf numFmtId="0" fontId="28" fillId="5" borderId="23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0" fontId="28" fillId="5" borderId="41" xfId="0" applyFont="1" applyFill="1" applyBorder="1" applyAlignment="1">
      <alignment horizontal="center"/>
    </xf>
    <xf numFmtId="0" fontId="28" fillId="2" borderId="41" xfId="0" applyFont="1" applyFill="1" applyBorder="1" applyAlignment="1">
      <alignment horizontal="center"/>
    </xf>
    <xf numFmtId="0" fontId="28" fillId="6" borderId="41" xfId="0" applyFont="1" applyFill="1" applyBorder="1" applyAlignment="1">
      <alignment horizontal="center"/>
    </xf>
    <xf numFmtId="0" fontId="28" fillId="5" borderId="44" xfId="0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28" fillId="6" borderId="44" xfId="0" applyFont="1" applyFill="1" applyBorder="1" applyAlignment="1">
      <alignment horizontal="center"/>
    </xf>
    <xf numFmtId="0" fontId="28" fillId="5" borderId="45" xfId="0" applyFont="1" applyFill="1" applyBorder="1" applyAlignment="1">
      <alignment horizontal="center"/>
    </xf>
    <xf numFmtId="0" fontId="28" fillId="2" borderId="45" xfId="0" applyFont="1" applyFill="1" applyBorder="1" applyAlignment="1">
      <alignment horizontal="center"/>
    </xf>
    <xf numFmtId="0" fontId="28" fillId="6" borderId="45" xfId="0" applyFont="1" applyFill="1" applyBorder="1" applyAlignment="1">
      <alignment horizontal="center"/>
    </xf>
    <xf numFmtId="0" fontId="28" fillId="2" borderId="39" xfId="0" applyFont="1" applyFill="1" applyBorder="1" applyAlignment="1">
      <alignment horizontal="center"/>
    </xf>
    <xf numFmtId="0" fontId="28" fillId="5" borderId="48" xfId="0" applyFont="1" applyFill="1" applyBorder="1" applyAlignment="1">
      <alignment horizontal="center"/>
    </xf>
    <xf numFmtId="0" fontId="28" fillId="2" borderId="48" xfId="0" applyFont="1" applyFill="1" applyBorder="1" applyAlignment="1">
      <alignment horizontal="center"/>
    </xf>
    <xf numFmtId="0" fontId="28" fillId="6" borderId="48" xfId="0" applyFont="1" applyFill="1" applyBorder="1" applyAlignment="1">
      <alignment horizontal="center"/>
    </xf>
    <xf numFmtId="0" fontId="28" fillId="5" borderId="52" xfId="0" applyFont="1" applyFill="1" applyBorder="1" applyAlignment="1">
      <alignment horizontal="center"/>
    </xf>
    <xf numFmtId="0" fontId="28" fillId="2" borderId="52" xfId="0" applyFont="1" applyFill="1" applyBorder="1" applyAlignment="1">
      <alignment horizontal="center"/>
    </xf>
    <xf numFmtId="0" fontId="28" fillId="6" borderId="52" xfId="0" applyFont="1" applyFill="1" applyBorder="1" applyAlignment="1">
      <alignment horizontal="center"/>
    </xf>
    <xf numFmtId="0" fontId="30" fillId="5" borderId="56" xfId="0" applyFont="1" applyFill="1" applyBorder="1" applyAlignment="1">
      <alignment wrapText="1"/>
    </xf>
    <xf numFmtId="0" fontId="30" fillId="5" borderId="57" xfId="0" applyFont="1" applyFill="1" applyBorder="1" applyAlignment="1">
      <alignment wrapText="1"/>
    </xf>
    <xf numFmtId="0" fontId="30" fillId="5" borderId="36" xfId="0" applyFont="1" applyFill="1" applyBorder="1" applyAlignment="1">
      <alignment wrapText="1"/>
    </xf>
    <xf numFmtId="0" fontId="30" fillId="5" borderId="42" xfId="0" applyFont="1" applyFill="1" applyBorder="1" applyAlignment="1">
      <alignment wrapText="1"/>
    </xf>
    <xf numFmtId="0" fontId="30" fillId="5" borderId="58" xfId="0" applyFont="1" applyFill="1" applyBorder="1" applyAlignment="1">
      <alignment wrapText="1"/>
    </xf>
    <xf numFmtId="0" fontId="30" fillId="5" borderId="46" xfId="0" applyFont="1" applyFill="1" applyBorder="1" applyAlignment="1">
      <alignment wrapText="1"/>
    </xf>
    <xf numFmtId="0" fontId="30" fillId="5" borderId="40" xfId="0" applyFont="1" applyFill="1" applyBorder="1" applyAlignment="1">
      <alignment wrapText="1"/>
    </xf>
    <xf numFmtId="0" fontId="28" fillId="5" borderId="51" xfId="0" applyFont="1" applyFill="1" applyBorder="1" applyAlignment="1">
      <alignment wrapText="1"/>
    </xf>
    <xf numFmtId="0" fontId="28" fillId="5" borderId="59" xfId="0" applyFont="1" applyFill="1" applyBorder="1" applyAlignment="1">
      <alignment wrapText="1"/>
    </xf>
    <xf numFmtId="0" fontId="28" fillId="5" borderId="37" xfId="0" applyFont="1" applyFill="1" applyBorder="1" applyAlignment="1">
      <alignment wrapText="1"/>
    </xf>
    <xf numFmtId="0" fontId="28" fillId="5" borderId="43" xfId="0" applyFont="1" applyFill="1" applyBorder="1" applyAlignment="1">
      <alignment wrapText="1"/>
    </xf>
    <xf numFmtId="0" fontId="28" fillId="5" borderId="60" xfId="0" applyFont="1" applyFill="1" applyBorder="1" applyAlignment="1">
      <alignment wrapText="1"/>
    </xf>
    <xf numFmtId="0" fontId="28" fillId="5" borderId="53" xfId="0" applyFont="1" applyFill="1" applyBorder="1" applyAlignment="1">
      <alignment wrapText="1"/>
    </xf>
    <xf numFmtId="0" fontId="28" fillId="5" borderId="61" xfId="0" applyFont="1" applyFill="1" applyBorder="1" applyAlignment="1">
      <alignment wrapText="1"/>
    </xf>
    <xf numFmtId="0" fontId="27" fillId="5" borderId="48" xfId="0" applyFont="1" applyFill="1" applyBorder="1" applyAlignment="1">
      <alignment horizontal="center"/>
    </xf>
    <xf numFmtId="0" fontId="27" fillId="5" borderId="41" xfId="0" applyFont="1" applyFill="1" applyBorder="1" applyAlignment="1">
      <alignment horizontal="center"/>
    </xf>
    <xf numFmtId="0" fontId="29" fillId="2" borderId="56" xfId="0" applyFont="1" applyFill="1" applyBorder="1"/>
    <xf numFmtId="0" fontId="30" fillId="2" borderId="56" xfId="0" applyFont="1" applyFill="1" applyBorder="1" applyAlignment="1">
      <alignment wrapText="1"/>
    </xf>
    <xf numFmtId="0" fontId="30" fillId="2" borderId="57" xfId="0" applyFont="1" applyFill="1" applyBorder="1" applyAlignment="1">
      <alignment wrapText="1"/>
    </xf>
    <xf numFmtId="0" fontId="30" fillId="2" borderId="36" xfId="0" applyFont="1" applyFill="1" applyBorder="1" applyAlignment="1">
      <alignment wrapText="1"/>
    </xf>
    <xf numFmtId="0" fontId="30" fillId="2" borderId="42" xfId="0" applyFont="1" applyFill="1" applyBorder="1" applyAlignment="1">
      <alignment wrapText="1"/>
    </xf>
    <xf numFmtId="0" fontId="30" fillId="2" borderId="58" xfId="0" applyFont="1" applyFill="1" applyBorder="1" applyAlignment="1">
      <alignment wrapText="1"/>
    </xf>
    <xf numFmtId="0" fontId="30" fillId="2" borderId="46" xfId="0" applyFont="1" applyFill="1" applyBorder="1" applyAlignment="1">
      <alignment wrapText="1"/>
    </xf>
    <xf numFmtId="0" fontId="30" fillId="2" borderId="40" xfId="0" applyFont="1" applyFill="1" applyBorder="1" applyAlignment="1">
      <alignment wrapText="1"/>
    </xf>
    <xf numFmtId="0" fontId="28" fillId="2" borderId="51" xfId="0" applyFont="1" applyFill="1" applyBorder="1" applyAlignment="1">
      <alignment wrapText="1"/>
    </xf>
    <xf numFmtId="0" fontId="28" fillId="2" borderId="59" xfId="0" applyFont="1" applyFill="1" applyBorder="1" applyAlignment="1">
      <alignment wrapText="1"/>
    </xf>
    <xf numFmtId="0" fontId="28" fillId="2" borderId="37" xfId="0" applyFont="1" applyFill="1" applyBorder="1" applyAlignment="1">
      <alignment wrapText="1"/>
    </xf>
    <xf numFmtId="0" fontId="28" fillId="2" borderId="43" xfId="0" applyFont="1" applyFill="1" applyBorder="1" applyAlignment="1">
      <alignment wrapText="1"/>
    </xf>
    <xf numFmtId="0" fontId="28" fillId="2" borderId="60" xfId="0" applyFont="1" applyFill="1" applyBorder="1" applyAlignment="1">
      <alignment wrapText="1"/>
    </xf>
    <xf numFmtId="0" fontId="28" fillId="2" borderId="53" xfId="0" applyFont="1" applyFill="1" applyBorder="1" applyAlignment="1">
      <alignment wrapText="1"/>
    </xf>
    <xf numFmtId="0" fontId="28" fillId="2" borderId="61" xfId="0" applyFont="1" applyFill="1" applyBorder="1" applyAlignment="1">
      <alignment wrapText="1"/>
    </xf>
    <xf numFmtId="0" fontId="27" fillId="2" borderId="48" xfId="0" applyFont="1" applyFill="1" applyBorder="1" applyAlignment="1">
      <alignment horizontal="center"/>
    </xf>
    <xf numFmtId="0" fontId="27" fillId="2" borderId="41" xfId="0" applyFont="1" applyFill="1" applyBorder="1" applyAlignment="1">
      <alignment horizontal="center"/>
    </xf>
    <xf numFmtId="0" fontId="30" fillId="6" borderId="56" xfId="0" applyFont="1" applyFill="1" applyBorder="1" applyAlignment="1">
      <alignment wrapText="1"/>
    </xf>
    <xf numFmtId="0" fontId="30" fillId="6" borderId="57" xfId="0" applyFont="1" applyFill="1" applyBorder="1" applyAlignment="1">
      <alignment wrapText="1"/>
    </xf>
    <xf numFmtId="0" fontId="30" fillId="6" borderId="36" xfId="0" applyFont="1" applyFill="1" applyBorder="1" applyAlignment="1">
      <alignment wrapText="1"/>
    </xf>
    <xf numFmtId="0" fontId="30" fillId="6" borderId="42" xfId="0" applyFont="1" applyFill="1" applyBorder="1" applyAlignment="1">
      <alignment wrapText="1"/>
    </xf>
    <xf numFmtId="0" fontId="30" fillId="6" borderId="58" xfId="0" applyFont="1" applyFill="1" applyBorder="1" applyAlignment="1">
      <alignment wrapText="1"/>
    </xf>
    <xf numFmtId="0" fontId="30" fillId="6" borderId="56" xfId="0" applyFont="1" applyFill="1" applyBorder="1" applyAlignment="1">
      <alignment horizontal="left" wrapText="1"/>
    </xf>
    <xf numFmtId="0" fontId="30" fillId="6" borderId="57" xfId="0" applyFont="1" applyFill="1" applyBorder="1" applyAlignment="1">
      <alignment horizontal="left" wrapText="1"/>
    </xf>
    <xf numFmtId="0" fontId="30" fillId="6" borderId="46" xfId="0" applyFont="1" applyFill="1" applyBorder="1" applyAlignment="1">
      <alignment wrapText="1"/>
    </xf>
    <xf numFmtId="0" fontId="30" fillId="6" borderId="40" xfId="0" applyFont="1" applyFill="1" applyBorder="1" applyAlignment="1">
      <alignment wrapText="1"/>
    </xf>
    <xf numFmtId="0" fontId="28" fillId="6" borderId="51" xfId="0" applyFont="1" applyFill="1" applyBorder="1" applyAlignment="1">
      <alignment wrapText="1"/>
    </xf>
    <xf numFmtId="0" fontId="28" fillId="6" borderId="59" xfId="0" applyFont="1" applyFill="1" applyBorder="1" applyAlignment="1">
      <alignment wrapText="1"/>
    </xf>
    <xf numFmtId="0" fontId="28" fillId="6" borderId="37" xfId="0" applyFont="1" applyFill="1" applyBorder="1" applyAlignment="1">
      <alignment wrapText="1"/>
    </xf>
    <xf numFmtId="0" fontId="28" fillId="6" borderId="43" xfId="0" applyFont="1" applyFill="1" applyBorder="1" applyAlignment="1">
      <alignment wrapText="1"/>
    </xf>
    <xf numFmtId="0" fontId="28" fillId="6" borderId="60" xfId="0" applyFont="1" applyFill="1" applyBorder="1" applyAlignment="1">
      <alignment wrapText="1"/>
    </xf>
    <xf numFmtId="0" fontId="28" fillId="6" borderId="53" xfId="0" applyFont="1" applyFill="1" applyBorder="1" applyAlignment="1">
      <alignment wrapText="1"/>
    </xf>
    <xf numFmtId="0" fontId="28" fillId="6" borderId="61" xfId="0" applyFont="1" applyFill="1" applyBorder="1" applyAlignment="1">
      <alignment wrapText="1"/>
    </xf>
    <xf numFmtId="0" fontId="27" fillId="6" borderId="48" xfId="0" applyFont="1" applyFill="1" applyBorder="1" applyAlignment="1">
      <alignment horizontal="center"/>
    </xf>
    <xf numFmtId="0" fontId="27" fillId="6" borderId="41" xfId="0" applyFont="1" applyFill="1" applyBorder="1" applyAlignment="1">
      <alignment horizontal="center"/>
    </xf>
    <xf numFmtId="0" fontId="27" fillId="5" borderId="37" xfId="0" applyFont="1" applyFill="1" applyBorder="1" applyAlignment="1">
      <alignment horizontal="left" wrapText="1"/>
    </xf>
    <xf numFmtId="0" fontId="27" fillId="5" borderId="53" xfId="0" applyFont="1" applyFill="1" applyBorder="1" applyAlignment="1">
      <alignment horizontal="left" wrapText="1"/>
    </xf>
    <xf numFmtId="0" fontId="29" fillId="5" borderId="54" xfId="0" applyFont="1" applyFill="1" applyBorder="1"/>
    <xf numFmtId="0" fontId="30" fillId="5" borderId="55" xfId="0" applyFont="1" applyFill="1" applyBorder="1"/>
    <xf numFmtId="0" fontId="30" fillId="0" borderId="40" xfId="0" applyFont="1" applyBorder="1" applyAlignment="1">
      <alignment vertical="center"/>
    </xf>
    <xf numFmtId="0" fontId="29" fillId="3" borderId="46" xfId="0" applyFont="1" applyFill="1" applyBorder="1" applyAlignment="1">
      <alignment vertical="center" wrapText="1"/>
    </xf>
    <xf numFmtId="0" fontId="29" fillId="3" borderId="36" xfId="0" applyFont="1" applyFill="1" applyBorder="1" applyAlignment="1">
      <alignment vertical="center" wrapText="1"/>
    </xf>
    <xf numFmtId="0" fontId="29" fillId="3" borderId="47" xfId="0" applyFont="1" applyFill="1" applyBorder="1" applyAlignment="1"/>
    <xf numFmtId="0" fontId="29" fillId="3" borderId="32" xfId="0" applyFont="1" applyFill="1" applyBorder="1" applyAlignment="1"/>
    <xf numFmtId="0" fontId="30" fillId="0" borderId="38" xfId="0" applyFont="1" applyBorder="1" applyAlignment="1"/>
    <xf numFmtId="0" fontId="30" fillId="0" borderId="21" xfId="0" applyFont="1" applyBorder="1" applyAlignment="1"/>
    <xf numFmtId="0" fontId="30" fillId="0" borderId="32" xfId="0" applyFont="1" applyBorder="1" applyAlignment="1"/>
    <xf numFmtId="0" fontId="30" fillId="0" borderId="43" xfId="0" applyFont="1" applyBorder="1" applyAlignment="1"/>
    <xf numFmtId="0" fontId="30" fillId="0" borderId="49" xfId="0" applyFont="1" applyBorder="1" applyAlignment="1"/>
    <xf numFmtId="0" fontId="30" fillId="0" borderId="50" xfId="0" applyFont="1" applyBorder="1" applyAlignment="1"/>
    <xf numFmtId="0" fontId="30" fillId="0" borderId="51" xfId="0" applyFont="1" applyBorder="1" applyAlignment="1">
      <alignment horizontal="left"/>
    </xf>
    <xf numFmtId="0" fontId="30" fillId="0" borderId="47" xfId="0" applyFont="1" applyBorder="1" applyAlignment="1"/>
    <xf numFmtId="0" fontId="30" fillId="0" borderId="0" xfId="0" applyFont="1" applyBorder="1" applyAlignment="1"/>
    <xf numFmtId="0" fontId="26" fillId="3" borderId="0" xfId="0" applyFont="1" applyFill="1" applyAlignment="1">
      <alignment horizontal="center" vertical="center"/>
    </xf>
    <xf numFmtId="0" fontId="27" fillId="3" borderId="33" xfId="0" applyFont="1" applyFill="1" applyBorder="1" applyAlignment="1">
      <alignment horizontal="left" wrapText="1"/>
    </xf>
    <xf numFmtId="0" fontId="27" fillId="3" borderId="36" xfId="0" applyFont="1" applyFill="1" applyBorder="1" applyAlignment="1">
      <alignment horizontal="left" wrapText="1"/>
    </xf>
    <xf numFmtId="0" fontId="29" fillId="5" borderId="33" xfId="0" applyFont="1" applyFill="1" applyBorder="1" applyAlignment="1">
      <alignment horizontal="center"/>
    </xf>
    <xf numFmtId="0" fontId="29" fillId="5" borderId="34" xfId="0" applyFont="1" applyFill="1" applyBorder="1" applyAlignment="1">
      <alignment horizontal="center"/>
    </xf>
    <xf numFmtId="0" fontId="29" fillId="5" borderId="35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/>
    </xf>
    <xf numFmtId="0" fontId="29" fillId="2" borderId="34" xfId="0" applyFont="1" applyFill="1" applyBorder="1" applyAlignment="1">
      <alignment horizontal="center"/>
    </xf>
    <xf numFmtId="0" fontId="29" fillId="2" borderId="35" xfId="0" applyFont="1" applyFill="1" applyBorder="1" applyAlignment="1">
      <alignment horizontal="center"/>
    </xf>
    <xf numFmtId="0" fontId="29" fillId="6" borderId="33" xfId="0" applyFont="1" applyFill="1" applyBorder="1" applyAlignment="1">
      <alignment horizontal="center"/>
    </xf>
    <xf numFmtId="0" fontId="29" fillId="6" borderId="34" xfId="0" applyFont="1" applyFill="1" applyBorder="1" applyAlignment="1">
      <alignment horizontal="center"/>
    </xf>
    <xf numFmtId="0" fontId="29" fillId="6" borderId="35" xfId="0" applyFont="1" applyFill="1" applyBorder="1" applyAlignment="1">
      <alignment horizontal="center"/>
    </xf>
    <xf numFmtId="0" fontId="30" fillId="3" borderId="33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0" fontId="30" fillId="3" borderId="4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6" fillId="2" borderId="2" xfId="0" applyFont="1" applyFill="1" applyBorder="1" applyAlignment="1">
      <alignment horizontal="center" textRotation="90" wrapText="1"/>
    </xf>
    <xf numFmtId="0" fontId="6" fillId="2" borderId="0" xfId="0" applyFont="1" applyFill="1" applyBorder="1" applyAlignment="1">
      <alignment horizontal="center" textRotation="90" wrapText="1"/>
    </xf>
    <xf numFmtId="0" fontId="6" fillId="2" borderId="3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  <xf numFmtId="0" fontId="6" fillId="2" borderId="9" xfId="0" applyFont="1" applyFill="1" applyBorder="1" applyAlignment="1">
      <alignment horizontal="center" textRotation="90"/>
    </xf>
    <xf numFmtId="0" fontId="30" fillId="3" borderId="32" xfId="0" applyFont="1" applyFill="1" applyBorder="1" applyAlignment="1">
      <alignment horizontal="center" wrapText="1"/>
    </xf>
  </cellXfs>
  <cellStyles count="4">
    <cellStyle name="Excel Built-in Normal" xfId="3" xr:uid="{8F10A62F-2A78-42E5-A739-E2CC1DE6B720}"/>
    <cellStyle name="Měna 2" xfId="2" xr:uid="{216A8B14-2BAC-4B85-84F1-C4A449FB377C}"/>
    <cellStyle name="Normální" xfId="0" builtinId="0"/>
    <cellStyle name="Normální 2" xfId="1" xr:uid="{74582563-1938-4EF9-9AA0-FD9CB5AC3F57}"/>
  </cellStyles>
  <dxfs count="0"/>
  <tableStyles count="0" defaultTableStyle="TableStyleMedium2" defaultPivotStyle="PivotStyleLight16"/>
  <colors>
    <mruColors>
      <color rgb="FF0000FF"/>
      <color rgb="FFFFCC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CE71-3560-4C99-88D0-2F3DCF8E5115}">
  <sheetPr>
    <pageSetUpPr fitToPage="1"/>
  </sheetPr>
  <dimension ref="A1:K25"/>
  <sheetViews>
    <sheetView showGridLines="0" tabSelected="1" workbookViewId="0">
      <selection sqref="A1:K1"/>
    </sheetView>
  </sheetViews>
  <sheetFormatPr defaultRowHeight="15.75" x14ac:dyDescent="0.25"/>
  <cols>
    <col min="1" max="1" width="21.85546875" style="160" customWidth="1"/>
    <col min="2" max="2" width="15.42578125" style="165" customWidth="1"/>
    <col min="3" max="3" width="27.28515625" style="162" customWidth="1"/>
    <col min="4" max="4" width="6.85546875" style="163" customWidth="1"/>
    <col min="5" max="5" width="19.7109375" style="164" customWidth="1"/>
    <col min="6" max="6" width="27.28515625" style="146" customWidth="1"/>
    <col min="7" max="7" width="9.140625" style="146"/>
    <col min="8" max="8" width="19.7109375" style="146" customWidth="1"/>
    <col min="9" max="9" width="27.28515625" style="146" customWidth="1"/>
    <col min="10" max="10" width="9.140625" style="146"/>
    <col min="11" max="11" width="19.7109375" style="146" customWidth="1"/>
    <col min="12" max="16384" width="9.140625" style="146"/>
  </cols>
  <sheetData>
    <row r="1" spans="1:11" ht="23.25" x14ac:dyDescent="0.25">
      <c r="A1" s="263" t="s">
        <v>388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s="147" customFormat="1" ht="16.5" thickBot="1" x14ac:dyDescent="0.3">
      <c r="A2" s="287" t="s">
        <v>389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 x14ac:dyDescent="0.25">
      <c r="A3" s="264" t="s">
        <v>359</v>
      </c>
      <c r="B3" s="148"/>
      <c r="C3" s="266" t="s">
        <v>360</v>
      </c>
      <c r="D3" s="267"/>
      <c r="E3" s="268"/>
      <c r="F3" s="269" t="s">
        <v>361</v>
      </c>
      <c r="G3" s="270"/>
      <c r="H3" s="271"/>
      <c r="I3" s="272" t="s">
        <v>362</v>
      </c>
      <c r="J3" s="273"/>
      <c r="K3" s="274"/>
    </row>
    <row r="4" spans="1:11" ht="16.5" thickBot="1" x14ac:dyDescent="0.3">
      <c r="A4" s="265"/>
      <c r="B4" s="149" t="s">
        <v>363</v>
      </c>
      <c r="C4" s="150" t="s">
        <v>364</v>
      </c>
      <c r="D4" s="151" t="s">
        <v>365</v>
      </c>
      <c r="E4" s="152" t="s">
        <v>366</v>
      </c>
      <c r="F4" s="153" t="s">
        <v>364</v>
      </c>
      <c r="G4" s="154" t="s">
        <v>365</v>
      </c>
      <c r="H4" s="155" t="s">
        <v>366</v>
      </c>
      <c r="I4" s="156" t="s">
        <v>364</v>
      </c>
      <c r="J4" s="157" t="s">
        <v>365</v>
      </c>
      <c r="K4" s="158" t="s">
        <v>366</v>
      </c>
    </row>
    <row r="5" spans="1:11" ht="31.5" customHeight="1" thickBot="1" x14ac:dyDescent="0.3">
      <c r="A5" s="250" t="s">
        <v>11</v>
      </c>
      <c r="B5" s="252" t="s">
        <v>0</v>
      </c>
      <c r="C5" s="247" t="s">
        <v>43</v>
      </c>
      <c r="D5" s="208">
        <v>90</v>
      </c>
      <c r="E5" s="246" t="s">
        <v>377</v>
      </c>
      <c r="F5" s="167"/>
      <c r="G5" s="225"/>
      <c r="H5" s="168"/>
      <c r="I5" s="169"/>
      <c r="J5" s="243"/>
      <c r="K5" s="170"/>
    </row>
    <row r="6" spans="1:11" ht="51.75" customHeight="1" thickBot="1" x14ac:dyDescent="0.3">
      <c r="A6" s="251" t="s">
        <v>26</v>
      </c>
      <c r="B6" s="253" t="s">
        <v>1</v>
      </c>
      <c r="C6" s="248" t="s">
        <v>209</v>
      </c>
      <c r="D6" s="209">
        <v>73</v>
      </c>
      <c r="E6" s="245" t="s">
        <v>378</v>
      </c>
      <c r="F6" s="153"/>
      <c r="G6" s="226"/>
      <c r="H6" s="155"/>
      <c r="I6" s="156"/>
      <c r="J6" s="244"/>
      <c r="K6" s="158"/>
    </row>
    <row r="7" spans="1:11" ht="31.5" customHeight="1" x14ac:dyDescent="0.25">
      <c r="A7" s="277" t="s">
        <v>15</v>
      </c>
      <c r="B7" s="254" t="s">
        <v>0</v>
      </c>
      <c r="C7" s="194" t="s">
        <v>76</v>
      </c>
      <c r="D7" s="173">
        <v>76</v>
      </c>
      <c r="E7" s="201" t="s">
        <v>369</v>
      </c>
      <c r="F7" s="210"/>
      <c r="G7" s="187"/>
      <c r="H7" s="218"/>
      <c r="I7" s="227"/>
      <c r="J7" s="174"/>
      <c r="K7" s="236"/>
    </row>
    <row r="8" spans="1:11" ht="31.5" customHeight="1" x14ac:dyDescent="0.25">
      <c r="A8" s="277"/>
      <c r="B8" s="255" t="s">
        <v>1</v>
      </c>
      <c r="C8" s="195" t="s">
        <v>85</v>
      </c>
      <c r="D8" s="175">
        <v>76</v>
      </c>
      <c r="E8" s="202" t="s">
        <v>401</v>
      </c>
      <c r="F8" s="211" t="s">
        <v>176</v>
      </c>
      <c r="G8" s="176">
        <v>56</v>
      </c>
      <c r="H8" s="219" t="s">
        <v>380</v>
      </c>
      <c r="I8" s="228"/>
      <c r="J8" s="177"/>
      <c r="K8" s="237"/>
    </row>
    <row r="9" spans="1:11" ht="31.5" customHeight="1" x14ac:dyDescent="0.25">
      <c r="A9" s="277"/>
      <c r="B9" s="255" t="s">
        <v>367</v>
      </c>
      <c r="C9" s="195" t="s">
        <v>91</v>
      </c>
      <c r="D9" s="175">
        <v>90</v>
      </c>
      <c r="E9" s="202" t="s">
        <v>368</v>
      </c>
      <c r="F9" s="212"/>
      <c r="G9" s="176"/>
      <c r="H9" s="219"/>
      <c r="I9" s="228"/>
      <c r="J9" s="177"/>
      <c r="K9" s="237"/>
    </row>
    <row r="10" spans="1:11" ht="31.5" customHeight="1" thickBot="1" x14ac:dyDescent="0.3">
      <c r="A10" s="276"/>
      <c r="B10" s="256" t="s">
        <v>370</v>
      </c>
      <c r="C10" s="196" t="s">
        <v>87</v>
      </c>
      <c r="D10" s="178">
        <v>78</v>
      </c>
      <c r="E10" s="203" t="s">
        <v>371</v>
      </c>
      <c r="F10" s="213"/>
      <c r="G10" s="179"/>
      <c r="H10" s="220"/>
      <c r="I10" s="229"/>
      <c r="J10" s="180"/>
      <c r="K10" s="238"/>
    </row>
    <row r="11" spans="1:11" ht="31.5" customHeight="1" thickBot="1" x14ac:dyDescent="0.3">
      <c r="A11" s="166" t="s">
        <v>16</v>
      </c>
      <c r="B11" s="257" t="s">
        <v>0</v>
      </c>
      <c r="C11" s="197" t="s">
        <v>181</v>
      </c>
      <c r="D11" s="181">
        <v>88</v>
      </c>
      <c r="E11" s="204" t="s">
        <v>372</v>
      </c>
      <c r="F11" s="214" t="s">
        <v>373</v>
      </c>
      <c r="G11" s="182">
        <v>71</v>
      </c>
      <c r="H11" s="221" t="s">
        <v>379</v>
      </c>
      <c r="I11" s="228" t="s">
        <v>137</v>
      </c>
      <c r="J11" s="183">
        <v>63</v>
      </c>
      <c r="K11" s="239" t="s">
        <v>399</v>
      </c>
    </row>
    <row r="12" spans="1:11" ht="31.5" customHeight="1" x14ac:dyDescent="0.25">
      <c r="A12" s="275" t="s">
        <v>18</v>
      </c>
      <c r="B12" s="258" t="s">
        <v>1</v>
      </c>
      <c r="C12" s="197" t="s">
        <v>49</v>
      </c>
      <c r="D12" s="181">
        <v>88</v>
      </c>
      <c r="E12" s="204" t="s">
        <v>381</v>
      </c>
      <c r="F12" s="214"/>
      <c r="G12" s="182"/>
      <c r="H12" s="221"/>
      <c r="I12" s="230"/>
      <c r="J12" s="183"/>
      <c r="K12" s="239"/>
    </row>
    <row r="13" spans="1:11" ht="31.5" customHeight="1" thickBot="1" x14ac:dyDescent="0.3">
      <c r="A13" s="276"/>
      <c r="B13" s="256" t="s">
        <v>367</v>
      </c>
      <c r="C13" s="196" t="s">
        <v>186</v>
      </c>
      <c r="D13" s="178">
        <v>75</v>
      </c>
      <c r="E13" s="203" t="s">
        <v>382</v>
      </c>
      <c r="F13" s="213"/>
      <c r="G13" s="179"/>
      <c r="H13" s="220"/>
      <c r="I13" s="229"/>
      <c r="J13" s="180"/>
      <c r="K13" s="238"/>
    </row>
    <row r="14" spans="1:11" ht="31.5" customHeight="1" x14ac:dyDescent="0.25">
      <c r="A14" s="275" t="s">
        <v>19</v>
      </c>
      <c r="B14" s="258" t="s">
        <v>0</v>
      </c>
      <c r="C14" s="197" t="s">
        <v>53</v>
      </c>
      <c r="D14" s="181">
        <v>88</v>
      </c>
      <c r="E14" s="204" t="s">
        <v>34</v>
      </c>
      <c r="F14" s="214"/>
      <c r="G14" s="182"/>
      <c r="H14" s="221"/>
      <c r="I14" s="230"/>
      <c r="J14" s="183"/>
      <c r="K14" s="239"/>
    </row>
    <row r="15" spans="1:11" ht="31.5" customHeight="1" thickBot="1" x14ac:dyDescent="0.3">
      <c r="A15" s="276"/>
      <c r="B15" s="259" t="s">
        <v>1</v>
      </c>
      <c r="C15" s="198" t="s">
        <v>33</v>
      </c>
      <c r="D15" s="184">
        <v>67</v>
      </c>
      <c r="E15" s="205" t="s">
        <v>374</v>
      </c>
      <c r="F15" s="215"/>
      <c r="G15" s="185"/>
      <c r="H15" s="222"/>
      <c r="I15" s="231"/>
      <c r="J15" s="186"/>
      <c r="K15" s="240"/>
    </row>
    <row r="16" spans="1:11" ht="31.5" customHeight="1" x14ac:dyDescent="0.25">
      <c r="A16" s="275" t="s">
        <v>20</v>
      </c>
      <c r="B16" s="258" t="s">
        <v>0</v>
      </c>
      <c r="C16" s="197" t="s">
        <v>127</v>
      </c>
      <c r="D16" s="181">
        <v>86</v>
      </c>
      <c r="E16" s="204" t="s">
        <v>383</v>
      </c>
      <c r="F16" s="214" t="s">
        <v>128</v>
      </c>
      <c r="G16" s="182">
        <v>62</v>
      </c>
      <c r="H16" s="221" t="s">
        <v>390</v>
      </c>
      <c r="I16" s="230" t="s">
        <v>126</v>
      </c>
      <c r="J16" s="183">
        <v>59</v>
      </c>
      <c r="K16" s="239" t="s">
        <v>398</v>
      </c>
    </row>
    <row r="17" spans="1:11" ht="31.5" customHeight="1" x14ac:dyDescent="0.25">
      <c r="A17" s="277"/>
      <c r="B17" s="260" t="s">
        <v>1</v>
      </c>
      <c r="C17" s="194" t="s">
        <v>114</v>
      </c>
      <c r="D17" s="173">
        <v>82</v>
      </c>
      <c r="E17" s="201" t="s">
        <v>397</v>
      </c>
      <c r="F17" s="211" t="s">
        <v>119</v>
      </c>
      <c r="G17" s="187">
        <v>49</v>
      </c>
      <c r="H17" s="218" t="s">
        <v>384</v>
      </c>
      <c r="I17" s="232" t="s">
        <v>121</v>
      </c>
      <c r="J17" s="174">
        <v>47</v>
      </c>
      <c r="K17" s="236" t="s">
        <v>395</v>
      </c>
    </row>
    <row r="18" spans="1:11" ht="31.5" customHeight="1" x14ac:dyDescent="0.25">
      <c r="A18" s="277"/>
      <c r="B18" s="255" t="s">
        <v>367</v>
      </c>
      <c r="C18" s="195" t="s">
        <v>106</v>
      </c>
      <c r="D18" s="175">
        <v>88</v>
      </c>
      <c r="E18" s="202" t="s">
        <v>385</v>
      </c>
      <c r="F18" s="212" t="s">
        <v>153</v>
      </c>
      <c r="G18" s="176">
        <v>67</v>
      </c>
      <c r="H18" s="219" t="s">
        <v>391</v>
      </c>
      <c r="I18" s="233"/>
      <c r="J18" s="177"/>
      <c r="K18" s="237"/>
    </row>
    <row r="19" spans="1:11" ht="31.5" customHeight="1" thickBot="1" x14ac:dyDescent="0.3">
      <c r="A19" s="276"/>
      <c r="B19" s="256" t="s">
        <v>370</v>
      </c>
      <c r="C19" s="196" t="s">
        <v>110</v>
      </c>
      <c r="D19" s="178">
        <v>84</v>
      </c>
      <c r="E19" s="203" t="s">
        <v>400</v>
      </c>
      <c r="F19" s="213" t="s">
        <v>112</v>
      </c>
      <c r="G19" s="179">
        <v>61</v>
      </c>
      <c r="H19" s="220" t="s">
        <v>392</v>
      </c>
      <c r="I19" s="229"/>
      <c r="J19" s="180"/>
      <c r="K19" s="238"/>
    </row>
    <row r="20" spans="1:11" ht="31.5" customHeight="1" thickBot="1" x14ac:dyDescent="0.3">
      <c r="A20" s="159" t="s">
        <v>28</v>
      </c>
      <c r="B20" s="261" t="s">
        <v>0</v>
      </c>
      <c r="C20" s="199" t="s">
        <v>221</v>
      </c>
      <c r="D20" s="188">
        <v>73</v>
      </c>
      <c r="E20" s="206" t="s">
        <v>256</v>
      </c>
      <c r="F20" s="216" t="s">
        <v>204</v>
      </c>
      <c r="G20" s="189">
        <v>70</v>
      </c>
      <c r="H20" s="223" t="s">
        <v>393</v>
      </c>
      <c r="I20" s="234" t="s">
        <v>97</v>
      </c>
      <c r="J20" s="190">
        <v>58</v>
      </c>
      <c r="K20" s="241" t="s">
        <v>375</v>
      </c>
    </row>
    <row r="21" spans="1:11" ht="31.5" customHeight="1" thickBot="1" x14ac:dyDescent="0.3">
      <c r="A21" s="249" t="s">
        <v>386</v>
      </c>
      <c r="B21" s="262" t="s">
        <v>1</v>
      </c>
      <c r="C21" s="200" t="s">
        <v>93</v>
      </c>
      <c r="D21" s="191">
        <v>88</v>
      </c>
      <c r="E21" s="207" t="s">
        <v>387</v>
      </c>
      <c r="F21" s="217"/>
      <c r="G21" s="192"/>
      <c r="H21" s="224"/>
      <c r="I21" s="235"/>
      <c r="J21" s="193"/>
      <c r="K21" s="242"/>
    </row>
    <row r="22" spans="1:11" ht="31.5" customHeight="1" thickBot="1" x14ac:dyDescent="0.3">
      <c r="A22" s="159" t="s">
        <v>25</v>
      </c>
      <c r="B22" s="261" t="s">
        <v>1</v>
      </c>
      <c r="C22" s="199" t="s">
        <v>41</v>
      </c>
      <c r="D22" s="188">
        <v>75</v>
      </c>
      <c r="E22" s="206" t="s">
        <v>376</v>
      </c>
      <c r="F22" s="216"/>
      <c r="G22" s="189"/>
      <c r="H22" s="223"/>
      <c r="I22" s="234"/>
      <c r="J22" s="190"/>
      <c r="K22" s="241"/>
    </row>
    <row r="23" spans="1:11" ht="31.5" customHeight="1" x14ac:dyDescent="0.25">
      <c r="A23" s="275" t="s">
        <v>21</v>
      </c>
      <c r="B23" s="258" t="s">
        <v>0</v>
      </c>
      <c r="C23" s="197" t="s">
        <v>208</v>
      </c>
      <c r="D23" s="181">
        <v>57</v>
      </c>
      <c r="E23" s="204" t="s">
        <v>396</v>
      </c>
      <c r="F23" s="214"/>
      <c r="G23" s="182"/>
      <c r="H23" s="221"/>
      <c r="I23" s="230"/>
      <c r="J23" s="183"/>
      <c r="K23" s="239"/>
    </row>
    <row r="24" spans="1:11" ht="31.5" customHeight="1" thickBot="1" x14ac:dyDescent="0.3">
      <c r="A24" s="276"/>
      <c r="B24" s="256" t="s">
        <v>1</v>
      </c>
      <c r="C24" s="196" t="s">
        <v>232</v>
      </c>
      <c r="D24" s="178">
        <v>71</v>
      </c>
      <c r="E24" s="203" t="s">
        <v>394</v>
      </c>
      <c r="F24" s="213" t="s">
        <v>231</v>
      </c>
      <c r="G24" s="179">
        <v>56</v>
      </c>
      <c r="H24" s="220" t="s">
        <v>394</v>
      </c>
      <c r="I24" s="229"/>
      <c r="J24" s="180"/>
      <c r="K24" s="238"/>
    </row>
    <row r="25" spans="1:11" x14ac:dyDescent="0.25">
      <c r="B25" s="161"/>
    </row>
  </sheetData>
  <mergeCells count="11">
    <mergeCell ref="A12:A13"/>
    <mergeCell ref="A23:A24"/>
    <mergeCell ref="A7:A10"/>
    <mergeCell ref="A14:A15"/>
    <mergeCell ref="A16:A19"/>
    <mergeCell ref="A1:K1"/>
    <mergeCell ref="A2:K2"/>
    <mergeCell ref="A3:A4"/>
    <mergeCell ref="C3:E3"/>
    <mergeCell ref="F3:H3"/>
    <mergeCell ref="I3:K3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22"/>
  <sheetViews>
    <sheetView showGridLines="0" workbookViewId="0">
      <selection activeCell="F18" sqref="F18"/>
    </sheetView>
  </sheetViews>
  <sheetFormatPr defaultRowHeight="11.25" x14ac:dyDescent="0.2"/>
  <cols>
    <col min="1" max="1" width="23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8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8" s="4" customFormat="1" ht="57.75" customHeight="1" x14ac:dyDescent="0.2">
      <c r="A2" s="46" t="s">
        <v>19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8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8" s="11" customFormat="1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11" customFormat="1" x14ac:dyDescent="0.2">
      <c r="A5" s="125" t="s">
        <v>53</v>
      </c>
      <c r="B5" s="7" t="s">
        <v>47</v>
      </c>
      <c r="C5" s="7" t="s">
        <v>34</v>
      </c>
      <c r="D5" s="60">
        <v>15</v>
      </c>
      <c r="E5" s="62">
        <v>15</v>
      </c>
      <c r="F5" s="60">
        <v>15</v>
      </c>
      <c r="G5" s="60">
        <v>15</v>
      </c>
      <c r="H5" s="60">
        <v>15</v>
      </c>
      <c r="I5" s="60"/>
      <c r="J5" s="60"/>
      <c r="K5" s="60">
        <v>13</v>
      </c>
      <c r="L5" s="60">
        <v>13</v>
      </c>
      <c r="M5" s="60"/>
      <c r="N5" s="14">
        <f t="shared" ref="N5:N14" si="0">SUM(D5:M5)</f>
        <v>101</v>
      </c>
      <c r="O5" s="14">
        <f>+N5-L5</f>
        <v>88</v>
      </c>
      <c r="P5" s="14">
        <f t="shared" ref="P5:P14" si="1">COUNT(D5:M5)</f>
        <v>7</v>
      </c>
    </row>
    <row r="6" spans="1:18" s="11" customFormat="1" x14ac:dyDescent="0.2">
      <c r="A6" s="10" t="s">
        <v>32</v>
      </c>
      <c r="B6" s="7" t="s">
        <v>47</v>
      </c>
      <c r="C6" s="7" t="s">
        <v>34</v>
      </c>
      <c r="D6" s="60">
        <v>13</v>
      </c>
      <c r="E6" s="62">
        <v>13</v>
      </c>
      <c r="F6" s="60" t="s">
        <v>193</v>
      </c>
      <c r="G6" s="60" t="s">
        <v>191</v>
      </c>
      <c r="H6" s="60"/>
      <c r="I6" s="60"/>
      <c r="J6" s="60"/>
      <c r="K6" s="60"/>
      <c r="L6" s="60"/>
      <c r="M6" s="60"/>
      <c r="N6" s="14">
        <f t="shared" si="0"/>
        <v>26</v>
      </c>
      <c r="O6" s="14"/>
      <c r="P6" s="14">
        <f t="shared" si="1"/>
        <v>2</v>
      </c>
    </row>
    <row r="7" spans="1:18" s="11" customFormat="1" x14ac:dyDescent="0.2">
      <c r="A7" s="31" t="s">
        <v>201</v>
      </c>
      <c r="B7" s="6" t="s">
        <v>77</v>
      </c>
      <c r="C7" s="6"/>
      <c r="D7" s="59"/>
      <c r="E7" s="76"/>
      <c r="F7" s="59">
        <v>11</v>
      </c>
      <c r="G7" s="59">
        <v>13</v>
      </c>
      <c r="H7" s="59"/>
      <c r="I7" s="59"/>
      <c r="J7" s="59"/>
      <c r="K7" s="59"/>
      <c r="L7" s="59"/>
      <c r="M7" s="59"/>
      <c r="N7" s="28">
        <f t="shared" si="0"/>
        <v>24</v>
      </c>
      <c r="O7" s="28"/>
      <c r="P7" s="28">
        <f t="shared" si="1"/>
        <v>2</v>
      </c>
    </row>
    <row r="8" spans="1:18" s="11" customFormat="1" x14ac:dyDescent="0.2">
      <c r="A8" s="11" t="s">
        <v>236</v>
      </c>
      <c r="B8" s="6" t="s">
        <v>77</v>
      </c>
      <c r="C8" s="6"/>
      <c r="D8" s="59"/>
      <c r="E8" s="76"/>
      <c r="F8" s="59">
        <v>9</v>
      </c>
      <c r="G8" s="59"/>
      <c r="H8" s="59"/>
      <c r="I8" s="59"/>
      <c r="J8" s="59"/>
      <c r="K8" s="59"/>
      <c r="L8" s="59"/>
      <c r="M8" s="59"/>
      <c r="N8" s="28">
        <f t="shared" si="0"/>
        <v>9</v>
      </c>
      <c r="O8" s="28"/>
      <c r="P8" s="28">
        <f t="shared" si="1"/>
        <v>1</v>
      </c>
    </row>
    <row r="9" spans="1:18" x14ac:dyDescent="0.2">
      <c r="A9" s="7"/>
      <c r="B9" s="7"/>
      <c r="C9" s="7"/>
      <c r="D9" s="60"/>
      <c r="E9" s="62"/>
      <c r="F9" s="60"/>
      <c r="G9" s="60"/>
      <c r="H9" s="60"/>
      <c r="I9" s="60"/>
      <c r="J9" s="60"/>
      <c r="K9" s="60"/>
      <c r="L9" s="60"/>
      <c r="M9" s="60"/>
      <c r="N9" s="14">
        <f t="shared" si="0"/>
        <v>0</v>
      </c>
      <c r="O9" s="14"/>
      <c r="P9" s="14">
        <f t="shared" si="1"/>
        <v>0</v>
      </c>
    </row>
    <row r="10" spans="1:18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8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8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8" ht="15" x14ac:dyDescent="0.25">
      <c r="A13" s="34" t="s">
        <v>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125" t="s">
        <v>33</v>
      </c>
      <c r="B14" s="7" t="s">
        <v>47</v>
      </c>
      <c r="C14" s="7" t="s">
        <v>35</v>
      </c>
      <c r="D14" s="60">
        <v>11</v>
      </c>
      <c r="E14" s="62"/>
      <c r="F14" s="60">
        <v>13</v>
      </c>
      <c r="G14" s="60" t="s">
        <v>191</v>
      </c>
      <c r="H14" s="60">
        <v>13</v>
      </c>
      <c r="I14" s="60"/>
      <c r="J14" s="60"/>
      <c r="K14" s="60">
        <v>15</v>
      </c>
      <c r="L14" s="60">
        <v>15</v>
      </c>
      <c r="M14" s="60"/>
      <c r="N14" s="14">
        <f t="shared" si="0"/>
        <v>67</v>
      </c>
      <c r="O14" s="14">
        <f>+N14</f>
        <v>67</v>
      </c>
      <c r="P14" s="14">
        <f t="shared" si="1"/>
        <v>5</v>
      </c>
    </row>
    <row r="15" spans="1:18" x14ac:dyDescent="0.2">
      <c r="A15" s="7" t="s">
        <v>217</v>
      </c>
      <c r="B15" s="7" t="s">
        <v>47</v>
      </c>
      <c r="C15" s="7" t="s">
        <v>192</v>
      </c>
      <c r="D15" s="60"/>
      <c r="E15" s="62"/>
      <c r="F15" s="60"/>
      <c r="G15" s="60"/>
      <c r="H15" s="60">
        <v>11</v>
      </c>
      <c r="I15" s="60"/>
      <c r="J15" s="60"/>
      <c r="K15" s="60"/>
      <c r="L15" s="60"/>
      <c r="M15" s="60"/>
      <c r="N15" s="14">
        <f t="shared" ref="N15:N22" si="2">SUM(D15:M15)</f>
        <v>11</v>
      </c>
      <c r="O15" s="14"/>
      <c r="P15" s="14">
        <f t="shared" ref="P15:P22" si="3">COUNT(D15:M15)</f>
        <v>1</v>
      </c>
    </row>
    <row r="16" spans="1:18" x14ac:dyDescent="0.2">
      <c r="A16" s="7"/>
      <c r="B16" s="7"/>
      <c r="C16" s="7"/>
      <c r="D16" s="60"/>
      <c r="E16" s="62"/>
      <c r="F16" s="60"/>
      <c r="G16" s="60"/>
      <c r="H16" s="60"/>
      <c r="I16" s="60"/>
      <c r="J16" s="60"/>
      <c r="K16" s="60"/>
      <c r="L16" s="60"/>
      <c r="M16" s="60"/>
      <c r="N16" s="14">
        <f t="shared" si="2"/>
        <v>0</v>
      </c>
      <c r="O16" s="14"/>
      <c r="P16" s="14">
        <f t="shared" si="3"/>
        <v>0</v>
      </c>
    </row>
    <row r="17" spans="1:16" x14ac:dyDescent="0.2">
      <c r="A17" s="7"/>
      <c r="B17" s="7"/>
      <c r="C17" s="7"/>
      <c r="D17" s="82"/>
      <c r="E17" s="83"/>
      <c r="F17" s="82"/>
      <c r="G17" s="82"/>
      <c r="H17" s="82"/>
      <c r="I17" s="82"/>
      <c r="J17" s="82"/>
      <c r="K17" s="82"/>
      <c r="L17" s="82"/>
      <c r="M17" s="60"/>
      <c r="N17" s="14">
        <f t="shared" si="2"/>
        <v>0</v>
      </c>
      <c r="O17" s="14"/>
      <c r="P17" s="14">
        <f t="shared" si="3"/>
        <v>0</v>
      </c>
    </row>
    <row r="18" spans="1:16" x14ac:dyDescent="0.2">
      <c r="A18" s="7"/>
      <c r="B18" s="7"/>
      <c r="C18" s="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4">
        <f t="shared" si="2"/>
        <v>0</v>
      </c>
      <c r="O18" s="14"/>
      <c r="P18" s="14">
        <f t="shared" si="3"/>
        <v>0</v>
      </c>
    </row>
    <row r="19" spans="1:16" x14ac:dyDescent="0.2">
      <c r="A19" s="7"/>
      <c r="B19" s="7"/>
      <c r="C19" s="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14">
        <f t="shared" si="2"/>
        <v>0</v>
      </c>
      <c r="O19" s="14"/>
      <c r="P19" s="14">
        <f t="shared" si="3"/>
        <v>0</v>
      </c>
    </row>
    <row r="20" spans="1:16" x14ac:dyDescent="0.2">
      <c r="A20" s="7"/>
      <c r="B20" s="7"/>
      <c r="C20" s="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4">
        <f t="shared" si="2"/>
        <v>0</v>
      </c>
      <c r="O20" s="14"/>
      <c r="P20" s="14">
        <f t="shared" si="3"/>
        <v>0</v>
      </c>
    </row>
    <row r="21" spans="1:16" x14ac:dyDescent="0.2">
      <c r="A21" s="7"/>
      <c r="B21" s="7"/>
      <c r="C21" s="7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14">
        <f t="shared" si="2"/>
        <v>0</v>
      </c>
      <c r="O21" s="14"/>
      <c r="P21" s="14">
        <f t="shared" si="3"/>
        <v>0</v>
      </c>
    </row>
    <row r="22" spans="1:16" x14ac:dyDescent="0.2">
      <c r="A22" s="7"/>
      <c r="B22" s="7"/>
      <c r="C22" s="7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4">
        <f t="shared" si="2"/>
        <v>0</v>
      </c>
      <c r="O22" s="14"/>
      <c r="P22" s="14">
        <f t="shared" si="3"/>
        <v>0</v>
      </c>
    </row>
  </sheetData>
  <sortState xmlns:xlrd2="http://schemas.microsoft.com/office/spreadsheetml/2017/richdata2" ref="A14:O22">
    <sortCondition descending="1" ref="M14:M22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P73"/>
  <sheetViews>
    <sheetView showGridLines="0" topLeftCell="A34" zoomScaleNormal="100" workbookViewId="0">
      <selection activeCell="A5" sqref="A5"/>
    </sheetView>
  </sheetViews>
  <sheetFormatPr defaultRowHeight="11.25" x14ac:dyDescent="0.2"/>
  <cols>
    <col min="1" max="1" width="20.140625" style="1" customWidth="1"/>
    <col min="2" max="2" width="7.85546875" style="4" customWidth="1"/>
    <col min="3" max="3" width="13.28515625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20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25" t="s">
        <v>127</v>
      </c>
      <c r="B5" s="82" t="s">
        <v>47</v>
      </c>
      <c r="C5" s="10" t="s">
        <v>255</v>
      </c>
      <c r="D5" s="60">
        <v>11</v>
      </c>
      <c r="E5" s="62"/>
      <c r="F5" s="60">
        <v>15</v>
      </c>
      <c r="G5" s="60"/>
      <c r="H5" s="60">
        <v>15</v>
      </c>
      <c r="I5" s="60">
        <v>15</v>
      </c>
      <c r="J5" s="60"/>
      <c r="K5" s="60"/>
      <c r="L5" s="60">
        <v>15</v>
      </c>
      <c r="M5" s="60">
        <v>15</v>
      </c>
      <c r="N5" s="14">
        <f t="shared" ref="N5:N22" si="0">SUM(D5:M5)</f>
        <v>86</v>
      </c>
      <c r="O5" s="14">
        <f>+N5</f>
        <v>86</v>
      </c>
      <c r="P5" s="14">
        <f t="shared" ref="P5:P22" si="1">COUNT(D5:M5)</f>
        <v>6</v>
      </c>
    </row>
    <row r="6" spans="1:16" x14ac:dyDescent="0.2">
      <c r="A6" s="10" t="s">
        <v>128</v>
      </c>
      <c r="B6" s="82" t="s">
        <v>47</v>
      </c>
      <c r="C6" s="10" t="s">
        <v>247</v>
      </c>
      <c r="D6" s="60">
        <v>9</v>
      </c>
      <c r="E6" s="62"/>
      <c r="F6" s="60">
        <v>11</v>
      </c>
      <c r="G6" s="60"/>
      <c r="H6" s="60"/>
      <c r="I6" s="60">
        <v>13</v>
      </c>
      <c r="J6" s="60">
        <v>9</v>
      </c>
      <c r="K6" s="60"/>
      <c r="L6" s="60">
        <v>13</v>
      </c>
      <c r="M6" s="60">
        <v>7</v>
      </c>
      <c r="N6" s="14">
        <f t="shared" si="0"/>
        <v>62</v>
      </c>
      <c r="O6" s="14">
        <f>+N6</f>
        <v>62</v>
      </c>
      <c r="P6" s="14">
        <f t="shared" si="1"/>
        <v>6</v>
      </c>
    </row>
    <row r="7" spans="1:16" x14ac:dyDescent="0.2">
      <c r="A7" s="63" t="s">
        <v>126</v>
      </c>
      <c r="B7" s="82" t="s">
        <v>47</v>
      </c>
      <c r="C7" s="10" t="s">
        <v>146</v>
      </c>
      <c r="D7" s="60">
        <v>13</v>
      </c>
      <c r="E7" s="62">
        <v>7</v>
      </c>
      <c r="F7" s="60"/>
      <c r="G7" s="60"/>
      <c r="H7" s="60"/>
      <c r="I7" s="60"/>
      <c r="J7" s="60">
        <v>15</v>
      </c>
      <c r="K7" s="60">
        <v>15</v>
      </c>
      <c r="L7" s="60">
        <v>9</v>
      </c>
      <c r="M7" s="60"/>
      <c r="N7" s="14">
        <f t="shared" si="0"/>
        <v>59</v>
      </c>
      <c r="O7" s="14">
        <f>+N7</f>
        <v>59</v>
      </c>
      <c r="P7" s="14">
        <f t="shared" si="1"/>
        <v>5</v>
      </c>
    </row>
    <row r="8" spans="1:16" x14ac:dyDescent="0.2">
      <c r="A8" s="63" t="s">
        <v>144</v>
      </c>
      <c r="B8" s="82" t="s">
        <v>47</v>
      </c>
      <c r="C8" s="10" t="s">
        <v>145</v>
      </c>
      <c r="D8" s="60"/>
      <c r="E8" s="62">
        <v>11</v>
      </c>
      <c r="F8" s="60"/>
      <c r="G8" s="60"/>
      <c r="H8" s="60">
        <v>13</v>
      </c>
      <c r="I8" s="60"/>
      <c r="J8" s="60"/>
      <c r="K8" s="60">
        <v>11</v>
      </c>
      <c r="L8" s="60">
        <v>11</v>
      </c>
      <c r="M8" s="60"/>
      <c r="N8" s="14">
        <f t="shared" si="0"/>
        <v>46</v>
      </c>
      <c r="O8" s="14"/>
      <c r="P8" s="14">
        <f t="shared" si="1"/>
        <v>4</v>
      </c>
    </row>
    <row r="9" spans="1:16" x14ac:dyDescent="0.2">
      <c r="A9" s="63" t="s">
        <v>129</v>
      </c>
      <c r="B9" s="82" t="s">
        <v>47</v>
      </c>
      <c r="C9" s="10" t="s">
        <v>246</v>
      </c>
      <c r="D9" s="60">
        <v>8</v>
      </c>
      <c r="E9" s="62"/>
      <c r="F9" s="60">
        <v>13</v>
      </c>
      <c r="G9" s="60">
        <v>15</v>
      </c>
      <c r="H9" s="60"/>
      <c r="I9" s="60"/>
      <c r="J9" s="60"/>
      <c r="K9" s="60"/>
      <c r="L9" s="60"/>
      <c r="M9" s="60">
        <v>9</v>
      </c>
      <c r="N9" s="14">
        <f t="shared" si="0"/>
        <v>45</v>
      </c>
      <c r="O9" s="14"/>
      <c r="P9" s="14">
        <f t="shared" si="1"/>
        <v>4</v>
      </c>
    </row>
    <row r="10" spans="1:16" x14ac:dyDescent="0.2">
      <c r="A10" s="63" t="s">
        <v>291</v>
      </c>
      <c r="B10" s="82" t="s">
        <v>47</v>
      </c>
      <c r="C10" s="10" t="s">
        <v>324</v>
      </c>
      <c r="D10" s="60"/>
      <c r="E10" s="62"/>
      <c r="F10" s="60"/>
      <c r="G10" s="60"/>
      <c r="H10" s="60"/>
      <c r="I10" s="60">
        <v>11</v>
      </c>
      <c r="J10" s="60"/>
      <c r="K10" s="60">
        <v>13</v>
      </c>
      <c r="L10" s="60">
        <v>8</v>
      </c>
      <c r="M10" s="60">
        <v>5</v>
      </c>
      <c r="N10" s="14">
        <f t="shared" si="0"/>
        <v>37</v>
      </c>
      <c r="O10" s="14"/>
      <c r="P10" s="14">
        <f t="shared" si="1"/>
        <v>4</v>
      </c>
    </row>
    <row r="11" spans="1:16" x14ac:dyDescent="0.2">
      <c r="A11" s="63" t="s">
        <v>131</v>
      </c>
      <c r="B11" s="82" t="s">
        <v>47</v>
      </c>
      <c r="C11" s="10" t="s">
        <v>104</v>
      </c>
      <c r="D11" s="60">
        <v>6</v>
      </c>
      <c r="E11" s="62">
        <v>8</v>
      </c>
      <c r="F11" s="60">
        <v>9</v>
      </c>
      <c r="G11" s="60">
        <v>13</v>
      </c>
      <c r="H11" s="60"/>
      <c r="I11" s="60"/>
      <c r="J11" s="60"/>
      <c r="K11" s="60"/>
      <c r="L11" s="60"/>
      <c r="M11" s="60"/>
      <c r="N11" s="14">
        <f t="shared" si="0"/>
        <v>36</v>
      </c>
      <c r="O11" s="14"/>
      <c r="P11" s="14">
        <f t="shared" si="1"/>
        <v>4</v>
      </c>
    </row>
    <row r="12" spans="1:16" ht="11.25" customHeight="1" x14ac:dyDescent="0.2">
      <c r="A12" s="63" t="s">
        <v>142</v>
      </c>
      <c r="B12" s="82" t="s">
        <v>47</v>
      </c>
      <c r="C12" s="10" t="s">
        <v>143</v>
      </c>
      <c r="D12" s="60"/>
      <c r="E12" s="62">
        <v>13</v>
      </c>
      <c r="F12" s="60"/>
      <c r="G12" s="60">
        <v>11</v>
      </c>
      <c r="H12" s="60">
        <v>11</v>
      </c>
      <c r="I12" s="60"/>
      <c r="J12" s="60"/>
      <c r="K12" s="60"/>
      <c r="L12" s="60" t="s">
        <v>191</v>
      </c>
      <c r="M12" s="60"/>
      <c r="N12" s="14">
        <f t="shared" si="0"/>
        <v>35</v>
      </c>
      <c r="O12" s="14"/>
      <c r="P12" s="14">
        <f t="shared" si="1"/>
        <v>3</v>
      </c>
    </row>
    <row r="13" spans="1:16" x14ac:dyDescent="0.2">
      <c r="A13" s="63" t="s">
        <v>125</v>
      </c>
      <c r="B13" s="82" t="s">
        <v>47</v>
      </c>
      <c r="C13" s="10" t="s">
        <v>147</v>
      </c>
      <c r="D13" s="60">
        <v>15</v>
      </c>
      <c r="E13" s="62">
        <v>15</v>
      </c>
      <c r="F13" s="60"/>
      <c r="G13" s="60"/>
      <c r="H13" s="60"/>
      <c r="I13" s="60"/>
      <c r="J13" s="60"/>
      <c r="K13" s="60"/>
      <c r="L13" s="60"/>
      <c r="M13" s="60"/>
      <c r="N13" s="14">
        <f t="shared" si="0"/>
        <v>30</v>
      </c>
      <c r="O13" s="14"/>
      <c r="P13" s="14">
        <f t="shared" si="1"/>
        <v>2</v>
      </c>
    </row>
    <row r="14" spans="1:16" ht="11.25" customHeight="1" x14ac:dyDescent="0.2">
      <c r="A14" s="63" t="s">
        <v>132</v>
      </c>
      <c r="B14" s="82" t="s">
        <v>47</v>
      </c>
      <c r="C14" s="10" t="s">
        <v>147</v>
      </c>
      <c r="D14" s="60">
        <v>5</v>
      </c>
      <c r="E14" s="62">
        <v>9</v>
      </c>
      <c r="F14" s="60"/>
      <c r="G14" s="60"/>
      <c r="H14" s="60"/>
      <c r="I14" s="60"/>
      <c r="J14" s="60"/>
      <c r="K14" s="60"/>
      <c r="L14" s="60">
        <v>6</v>
      </c>
      <c r="M14" s="60"/>
      <c r="N14" s="14">
        <f t="shared" si="0"/>
        <v>20</v>
      </c>
      <c r="O14" s="14"/>
      <c r="P14" s="14">
        <f t="shared" si="1"/>
        <v>3</v>
      </c>
    </row>
    <row r="15" spans="1:16" s="11" customFormat="1" ht="11.25" customHeight="1" x14ac:dyDescent="0.2">
      <c r="A15" s="63" t="s">
        <v>135</v>
      </c>
      <c r="B15" s="82" t="s">
        <v>47</v>
      </c>
      <c r="C15" s="10" t="s">
        <v>251</v>
      </c>
      <c r="D15" s="60">
        <v>2</v>
      </c>
      <c r="E15" s="62"/>
      <c r="F15" s="60"/>
      <c r="G15" s="60"/>
      <c r="H15" s="60"/>
      <c r="I15" s="60"/>
      <c r="J15" s="60"/>
      <c r="K15" s="60"/>
      <c r="L15" s="60">
        <v>7</v>
      </c>
      <c r="M15" s="60">
        <v>8</v>
      </c>
      <c r="N15" s="14">
        <f t="shared" si="0"/>
        <v>17</v>
      </c>
      <c r="O15" s="14"/>
      <c r="P15" s="14">
        <f t="shared" si="1"/>
        <v>3</v>
      </c>
    </row>
    <row r="16" spans="1:16" ht="11.25" customHeight="1" x14ac:dyDescent="0.2">
      <c r="A16" s="63" t="s">
        <v>133</v>
      </c>
      <c r="B16" s="82" t="s">
        <v>47</v>
      </c>
      <c r="C16" s="10" t="s">
        <v>250</v>
      </c>
      <c r="D16" s="60">
        <v>4</v>
      </c>
      <c r="E16" s="62"/>
      <c r="F16" s="60"/>
      <c r="G16" s="60"/>
      <c r="H16" s="60"/>
      <c r="I16" s="60"/>
      <c r="J16" s="60">
        <v>8</v>
      </c>
      <c r="K16" s="60"/>
      <c r="L16" s="60"/>
      <c r="M16" s="60"/>
      <c r="N16" s="14">
        <f t="shared" si="0"/>
        <v>12</v>
      </c>
      <c r="O16" s="14"/>
      <c r="P16" s="14">
        <f t="shared" si="1"/>
        <v>2</v>
      </c>
    </row>
    <row r="17" spans="1:16" ht="11.25" customHeight="1" x14ac:dyDescent="0.2">
      <c r="A17" s="63" t="s">
        <v>134</v>
      </c>
      <c r="B17" s="82" t="s">
        <v>47</v>
      </c>
      <c r="C17" s="10" t="s">
        <v>248</v>
      </c>
      <c r="D17" s="60">
        <v>3</v>
      </c>
      <c r="E17" s="62"/>
      <c r="F17" s="60">
        <v>8</v>
      </c>
      <c r="G17" s="60"/>
      <c r="H17" s="60"/>
      <c r="I17" s="60"/>
      <c r="J17" s="60"/>
      <c r="K17" s="60"/>
      <c r="L17" s="60"/>
      <c r="M17" s="60"/>
      <c r="N17" s="14">
        <f t="shared" si="0"/>
        <v>11</v>
      </c>
      <c r="O17" s="14"/>
      <c r="P17" s="14">
        <f t="shared" si="1"/>
        <v>2</v>
      </c>
    </row>
    <row r="18" spans="1:16" ht="11.25" customHeight="1" x14ac:dyDescent="0.2">
      <c r="A18" s="63" t="s">
        <v>270</v>
      </c>
      <c r="B18" s="82" t="s">
        <v>47</v>
      </c>
      <c r="C18" s="10" t="s">
        <v>164</v>
      </c>
      <c r="D18" s="60"/>
      <c r="E18" s="62"/>
      <c r="F18" s="60"/>
      <c r="G18" s="60"/>
      <c r="H18" s="60"/>
      <c r="I18" s="60"/>
      <c r="J18" s="60">
        <v>11</v>
      </c>
      <c r="K18" s="60"/>
      <c r="L18" s="60"/>
      <c r="M18" s="60"/>
      <c r="N18" s="14">
        <f t="shared" si="0"/>
        <v>11</v>
      </c>
      <c r="O18" s="14"/>
      <c r="P18" s="14">
        <f t="shared" si="1"/>
        <v>1</v>
      </c>
    </row>
    <row r="19" spans="1:16" ht="11.25" customHeight="1" x14ac:dyDescent="0.2">
      <c r="A19" s="89" t="s">
        <v>233</v>
      </c>
      <c r="B19" s="19" t="s">
        <v>160</v>
      </c>
      <c r="C19" s="31"/>
      <c r="D19" s="59"/>
      <c r="E19" s="76"/>
      <c r="F19" s="59"/>
      <c r="G19" s="59"/>
      <c r="H19" s="59">
        <v>9</v>
      </c>
      <c r="I19" s="59"/>
      <c r="J19" s="59"/>
      <c r="K19" s="59"/>
      <c r="L19" s="59"/>
      <c r="M19" s="59"/>
      <c r="N19" s="28">
        <f t="shared" si="0"/>
        <v>9</v>
      </c>
      <c r="O19" s="28"/>
      <c r="P19" s="28">
        <f t="shared" si="1"/>
        <v>1</v>
      </c>
    </row>
    <row r="20" spans="1:16" ht="11.25" customHeight="1" x14ac:dyDescent="0.2">
      <c r="A20" s="63" t="s">
        <v>130</v>
      </c>
      <c r="B20" s="82" t="s">
        <v>47</v>
      </c>
      <c r="C20" s="10" t="s">
        <v>249</v>
      </c>
      <c r="D20" s="60">
        <v>7</v>
      </c>
      <c r="E20" s="62"/>
      <c r="F20" s="60"/>
      <c r="G20" s="60"/>
      <c r="H20" s="60"/>
      <c r="I20" s="60"/>
      <c r="J20" s="60"/>
      <c r="K20" s="60"/>
      <c r="L20" s="60"/>
      <c r="M20" s="60"/>
      <c r="N20" s="14">
        <f t="shared" si="0"/>
        <v>7</v>
      </c>
      <c r="O20" s="14"/>
      <c r="P20" s="14">
        <f t="shared" si="1"/>
        <v>1</v>
      </c>
    </row>
    <row r="21" spans="1:16" ht="11.25" customHeight="1" x14ac:dyDescent="0.2">
      <c r="A21" s="116" t="s">
        <v>271</v>
      </c>
      <c r="B21" s="120" t="s">
        <v>47</v>
      </c>
      <c r="C21" s="117" t="s">
        <v>272</v>
      </c>
      <c r="D21" s="118"/>
      <c r="E21" s="118"/>
      <c r="F21" s="118"/>
      <c r="G21" s="118"/>
      <c r="H21" s="118"/>
      <c r="I21" s="118"/>
      <c r="J21" s="118">
        <v>7</v>
      </c>
      <c r="K21" s="118"/>
      <c r="L21" s="118"/>
      <c r="M21" s="118"/>
      <c r="N21" s="14">
        <f t="shared" si="0"/>
        <v>7</v>
      </c>
      <c r="O21" s="14"/>
      <c r="P21" s="14">
        <f t="shared" si="1"/>
        <v>1</v>
      </c>
    </row>
    <row r="22" spans="1:16" ht="11.25" customHeight="1" x14ac:dyDescent="0.2">
      <c r="A22" s="89" t="s">
        <v>346</v>
      </c>
      <c r="B22" s="19"/>
      <c r="C22" s="31"/>
      <c r="D22" s="59"/>
      <c r="E22" s="76"/>
      <c r="F22" s="59"/>
      <c r="G22" s="59"/>
      <c r="H22" s="59"/>
      <c r="I22" s="59"/>
      <c r="J22" s="59"/>
      <c r="K22" s="59"/>
      <c r="L22" s="59">
        <v>5</v>
      </c>
      <c r="M22" s="59"/>
      <c r="N22" s="28">
        <f t="shared" si="0"/>
        <v>5</v>
      </c>
      <c r="O22" s="28"/>
      <c r="P22" s="28">
        <f t="shared" si="1"/>
        <v>1</v>
      </c>
    </row>
    <row r="23" spans="1:16" ht="11.25" customHeight="1" x14ac:dyDescent="0.2">
      <c r="A23" s="38"/>
      <c r="B23" s="1"/>
      <c r="C23" s="1"/>
      <c r="D23" s="93"/>
      <c r="E23" s="93"/>
      <c r="F23" s="93"/>
      <c r="G23" s="93"/>
      <c r="H23" s="93"/>
      <c r="I23" s="93"/>
      <c r="J23" s="93"/>
      <c r="K23" s="93"/>
      <c r="L23" s="93"/>
      <c r="M23" s="1"/>
      <c r="N23" s="1"/>
      <c r="O23" s="1"/>
    </row>
    <row r="24" spans="1:16" ht="11.25" customHeight="1" x14ac:dyDescent="0.2">
      <c r="A24" s="94" t="s">
        <v>1</v>
      </c>
      <c r="B24" s="1"/>
      <c r="C24" s="1"/>
      <c r="D24" s="93"/>
      <c r="E24" s="93"/>
      <c r="F24" s="93"/>
      <c r="G24" s="93"/>
      <c r="H24" s="93"/>
      <c r="I24" s="93"/>
      <c r="J24" s="93"/>
      <c r="K24" s="93"/>
      <c r="L24" s="93"/>
      <c r="M24" s="1"/>
      <c r="N24" s="1"/>
      <c r="O24" s="1"/>
    </row>
    <row r="25" spans="1:16" s="17" customFormat="1" ht="12.75" customHeight="1" x14ac:dyDescent="0.2">
      <c r="A25" s="142" t="s">
        <v>114</v>
      </c>
      <c r="B25" s="120" t="s">
        <v>47</v>
      </c>
      <c r="C25" s="117" t="s">
        <v>167</v>
      </c>
      <c r="D25" s="118">
        <v>15</v>
      </c>
      <c r="E25" s="118">
        <v>9</v>
      </c>
      <c r="F25" s="118"/>
      <c r="G25" s="118"/>
      <c r="H25" s="118">
        <v>15</v>
      </c>
      <c r="I25" s="118">
        <v>15</v>
      </c>
      <c r="J25" s="118">
        <v>13</v>
      </c>
      <c r="K25" s="118">
        <v>15</v>
      </c>
      <c r="L25" s="118">
        <v>8</v>
      </c>
      <c r="M25" s="118"/>
      <c r="N25" s="129">
        <f t="shared" ref="N25:N53" si="2">SUM(D25:M25)</f>
        <v>90</v>
      </c>
      <c r="O25" s="129">
        <f>+N25-L25</f>
        <v>82</v>
      </c>
      <c r="P25" s="129">
        <f t="shared" ref="P25:P53" si="3">COUNT(D25:M25)</f>
        <v>7</v>
      </c>
    </row>
    <row r="26" spans="1:16" ht="12.75" customHeight="1" x14ac:dyDescent="0.2">
      <c r="A26" s="117" t="s">
        <v>119</v>
      </c>
      <c r="B26" s="120" t="s">
        <v>47</v>
      </c>
      <c r="C26" s="117" t="s">
        <v>152</v>
      </c>
      <c r="D26" s="118">
        <v>11</v>
      </c>
      <c r="E26" s="118"/>
      <c r="F26" s="118">
        <v>7</v>
      </c>
      <c r="G26" s="118">
        <v>11</v>
      </c>
      <c r="H26" s="118">
        <v>9</v>
      </c>
      <c r="I26" s="118">
        <v>11</v>
      </c>
      <c r="J26" s="118"/>
      <c r="K26" s="118"/>
      <c r="L26" s="118"/>
      <c r="M26" s="118"/>
      <c r="N26" s="129">
        <f t="shared" si="2"/>
        <v>49</v>
      </c>
      <c r="O26" s="129">
        <f>+N26</f>
        <v>49</v>
      </c>
      <c r="P26" s="129">
        <f t="shared" si="3"/>
        <v>5</v>
      </c>
    </row>
    <row r="27" spans="1:16" s="11" customFormat="1" ht="12.75" customHeight="1" x14ac:dyDescent="0.2">
      <c r="A27" s="117" t="s">
        <v>121</v>
      </c>
      <c r="B27" s="120" t="s">
        <v>47</v>
      </c>
      <c r="C27" s="117" t="s">
        <v>172</v>
      </c>
      <c r="D27" s="118">
        <v>5</v>
      </c>
      <c r="E27" s="118">
        <v>8</v>
      </c>
      <c r="F27" s="118">
        <v>13</v>
      </c>
      <c r="G27" s="118">
        <v>13</v>
      </c>
      <c r="H27" s="118">
        <v>8</v>
      </c>
      <c r="I27" s="118"/>
      <c r="J27" s="118"/>
      <c r="K27" s="118"/>
      <c r="L27" s="118"/>
      <c r="M27" s="118"/>
      <c r="N27" s="129">
        <f t="shared" si="2"/>
        <v>47</v>
      </c>
      <c r="O27" s="129">
        <f>+N27</f>
        <v>47</v>
      </c>
      <c r="P27" s="129">
        <f t="shared" si="3"/>
        <v>5</v>
      </c>
    </row>
    <row r="28" spans="1:16" ht="12.75" customHeight="1" x14ac:dyDescent="0.2">
      <c r="A28" s="117" t="s">
        <v>148</v>
      </c>
      <c r="B28" s="120" t="s">
        <v>47</v>
      </c>
      <c r="C28" s="117" t="s">
        <v>343</v>
      </c>
      <c r="D28" s="118"/>
      <c r="E28" s="118">
        <v>4</v>
      </c>
      <c r="F28" s="118">
        <v>8</v>
      </c>
      <c r="G28" s="118"/>
      <c r="H28" s="118">
        <v>5</v>
      </c>
      <c r="I28" s="118"/>
      <c r="J28" s="118"/>
      <c r="K28" s="118">
        <v>7</v>
      </c>
      <c r="L28" s="118">
        <v>5</v>
      </c>
      <c r="M28" s="118"/>
      <c r="N28" s="129">
        <f t="shared" si="2"/>
        <v>29</v>
      </c>
      <c r="O28" s="129">
        <f>+N28</f>
        <v>29</v>
      </c>
      <c r="P28" s="129">
        <f t="shared" si="3"/>
        <v>5</v>
      </c>
    </row>
    <row r="29" spans="1:16" s="11" customFormat="1" ht="12.75" customHeight="1" x14ac:dyDescent="0.2">
      <c r="A29" s="117" t="s">
        <v>118</v>
      </c>
      <c r="B29" s="120" t="s">
        <v>47</v>
      </c>
      <c r="C29" s="117" t="s">
        <v>171</v>
      </c>
      <c r="D29" s="118">
        <v>7</v>
      </c>
      <c r="E29" s="118"/>
      <c r="F29" s="118"/>
      <c r="G29" s="118">
        <v>15</v>
      </c>
      <c r="H29" s="118">
        <v>11</v>
      </c>
      <c r="I29" s="118">
        <v>9</v>
      </c>
      <c r="J29" s="118"/>
      <c r="K29" s="118"/>
      <c r="L29" s="118"/>
      <c r="M29" s="118"/>
      <c r="N29" s="129">
        <f t="shared" si="2"/>
        <v>42</v>
      </c>
      <c r="O29" s="129"/>
      <c r="P29" s="129">
        <f t="shared" si="3"/>
        <v>4</v>
      </c>
    </row>
    <row r="30" spans="1:16" x14ac:dyDescent="0.2">
      <c r="A30" s="117" t="s">
        <v>115</v>
      </c>
      <c r="B30" s="120" t="s">
        <v>47</v>
      </c>
      <c r="C30" s="117" t="s">
        <v>168</v>
      </c>
      <c r="D30" s="118">
        <v>13</v>
      </c>
      <c r="E30" s="118">
        <v>15</v>
      </c>
      <c r="F30" s="118"/>
      <c r="G30" s="118"/>
      <c r="H30" s="118"/>
      <c r="I30" s="118"/>
      <c r="J30" s="118"/>
      <c r="K30" s="118"/>
      <c r="L30" s="118">
        <v>11</v>
      </c>
      <c r="M30" s="118"/>
      <c r="N30" s="129">
        <f t="shared" si="2"/>
        <v>39</v>
      </c>
      <c r="O30" s="129"/>
      <c r="P30" s="129">
        <f t="shared" si="3"/>
        <v>3</v>
      </c>
    </row>
    <row r="31" spans="1:16" x14ac:dyDescent="0.2">
      <c r="A31" s="117" t="s">
        <v>117</v>
      </c>
      <c r="B31" s="120" t="s">
        <v>47</v>
      </c>
      <c r="C31" s="117" t="s">
        <v>170</v>
      </c>
      <c r="D31" s="118">
        <v>8</v>
      </c>
      <c r="E31" s="118">
        <v>13</v>
      </c>
      <c r="F31" s="118"/>
      <c r="G31" s="118"/>
      <c r="H31" s="118" t="s">
        <v>191</v>
      </c>
      <c r="I31" s="118"/>
      <c r="J31" s="118"/>
      <c r="K31" s="118">
        <v>11</v>
      </c>
      <c r="L31" s="118">
        <v>6</v>
      </c>
      <c r="M31" s="118"/>
      <c r="N31" s="129">
        <f t="shared" si="2"/>
        <v>38</v>
      </c>
      <c r="O31" s="129"/>
      <c r="P31" s="129">
        <f t="shared" si="3"/>
        <v>4</v>
      </c>
    </row>
    <row r="32" spans="1:16" x14ac:dyDescent="0.2">
      <c r="A32" s="134" t="s">
        <v>157</v>
      </c>
      <c r="B32" s="120" t="s">
        <v>47</v>
      </c>
      <c r="C32" s="135" t="s">
        <v>158</v>
      </c>
      <c r="D32" s="118"/>
      <c r="E32" s="118"/>
      <c r="F32" s="118"/>
      <c r="G32" s="118"/>
      <c r="H32" s="118"/>
      <c r="I32" s="118"/>
      <c r="J32" s="118"/>
      <c r="K32" s="118">
        <v>13</v>
      </c>
      <c r="L32" s="118">
        <v>13</v>
      </c>
      <c r="M32" s="118">
        <v>11</v>
      </c>
      <c r="N32" s="129">
        <f t="shared" si="2"/>
        <v>37</v>
      </c>
      <c r="O32" s="129"/>
      <c r="P32" s="129">
        <f t="shared" si="3"/>
        <v>3</v>
      </c>
    </row>
    <row r="33" spans="1:16" x14ac:dyDescent="0.2">
      <c r="A33" s="117" t="s">
        <v>116</v>
      </c>
      <c r="B33" s="120" t="s">
        <v>47</v>
      </c>
      <c r="C33" s="117" t="s">
        <v>169</v>
      </c>
      <c r="D33" s="118">
        <v>9</v>
      </c>
      <c r="E33" s="118">
        <v>11</v>
      </c>
      <c r="F33" s="118"/>
      <c r="G33" s="118"/>
      <c r="H33" s="118"/>
      <c r="I33" s="118"/>
      <c r="J33" s="118"/>
      <c r="K33" s="118">
        <v>9</v>
      </c>
      <c r="L33" s="118">
        <v>3</v>
      </c>
      <c r="M33" s="118"/>
      <c r="N33" s="129">
        <f t="shared" si="2"/>
        <v>32</v>
      </c>
      <c r="O33" s="129"/>
      <c r="P33" s="129">
        <f t="shared" si="3"/>
        <v>4</v>
      </c>
    </row>
    <row r="34" spans="1:16" x14ac:dyDescent="0.2">
      <c r="A34" s="117" t="s">
        <v>122</v>
      </c>
      <c r="B34" s="120" t="s">
        <v>47</v>
      </c>
      <c r="C34" s="117" t="s">
        <v>165</v>
      </c>
      <c r="D34" s="118">
        <v>4</v>
      </c>
      <c r="E34" s="118">
        <v>6</v>
      </c>
      <c r="F34" s="118">
        <v>11</v>
      </c>
      <c r="G34" s="118">
        <v>9</v>
      </c>
      <c r="H34" s="118"/>
      <c r="I34" s="118"/>
      <c r="J34" s="118"/>
      <c r="K34" s="118"/>
      <c r="L34" s="118"/>
      <c r="M34" s="118"/>
      <c r="N34" s="129">
        <f t="shared" si="2"/>
        <v>30</v>
      </c>
      <c r="O34" s="129"/>
      <c r="P34" s="129">
        <f t="shared" si="3"/>
        <v>4</v>
      </c>
    </row>
    <row r="35" spans="1:16" x14ac:dyDescent="0.2">
      <c r="A35" s="117" t="s">
        <v>293</v>
      </c>
      <c r="B35" s="120" t="s">
        <v>47</v>
      </c>
      <c r="C35" s="117" t="s">
        <v>307</v>
      </c>
      <c r="D35" s="118"/>
      <c r="E35" s="118"/>
      <c r="F35" s="118"/>
      <c r="G35" s="118"/>
      <c r="H35" s="118"/>
      <c r="I35" s="118">
        <v>7</v>
      </c>
      <c r="J35" s="118"/>
      <c r="K35" s="118"/>
      <c r="L35" s="118">
        <v>9</v>
      </c>
      <c r="M35" s="118">
        <v>13</v>
      </c>
      <c r="N35" s="129">
        <f t="shared" si="2"/>
        <v>29</v>
      </c>
      <c r="O35" s="129"/>
      <c r="P35" s="129">
        <f t="shared" si="3"/>
        <v>3</v>
      </c>
    </row>
    <row r="36" spans="1:16" x14ac:dyDescent="0.2">
      <c r="A36" s="117" t="s">
        <v>149</v>
      </c>
      <c r="B36" s="120" t="s">
        <v>47</v>
      </c>
      <c r="C36" s="117" t="s">
        <v>166</v>
      </c>
      <c r="D36" s="118"/>
      <c r="E36" s="118">
        <v>5</v>
      </c>
      <c r="F36" s="118">
        <v>9</v>
      </c>
      <c r="G36" s="118"/>
      <c r="H36" s="118"/>
      <c r="I36" s="118"/>
      <c r="J36" s="118"/>
      <c r="K36" s="118"/>
      <c r="L36" s="118">
        <v>7</v>
      </c>
      <c r="M36" s="118">
        <v>6</v>
      </c>
      <c r="N36" s="129">
        <f t="shared" si="2"/>
        <v>27</v>
      </c>
      <c r="O36" s="129"/>
      <c r="P36" s="129">
        <f t="shared" si="3"/>
        <v>4</v>
      </c>
    </row>
    <row r="37" spans="1:16" s="11" customFormat="1" x14ac:dyDescent="0.2">
      <c r="A37" s="117" t="s">
        <v>220</v>
      </c>
      <c r="B37" s="120" t="s">
        <v>47</v>
      </c>
      <c r="C37" s="117" t="s">
        <v>253</v>
      </c>
      <c r="D37" s="118"/>
      <c r="E37" s="118"/>
      <c r="F37" s="118"/>
      <c r="G37" s="118"/>
      <c r="H37" s="118">
        <v>6</v>
      </c>
      <c r="I37" s="118">
        <v>13</v>
      </c>
      <c r="J37" s="118"/>
      <c r="K37" s="118">
        <v>5</v>
      </c>
      <c r="L37" s="118"/>
      <c r="M37" s="118"/>
      <c r="N37" s="129">
        <f t="shared" si="2"/>
        <v>24</v>
      </c>
      <c r="O37" s="129"/>
      <c r="P37" s="129">
        <f t="shared" si="3"/>
        <v>3</v>
      </c>
    </row>
    <row r="38" spans="1:16" s="11" customFormat="1" x14ac:dyDescent="0.2">
      <c r="A38" s="117" t="s">
        <v>120</v>
      </c>
      <c r="B38" s="120" t="s">
        <v>47</v>
      </c>
      <c r="C38" s="117" t="s">
        <v>168</v>
      </c>
      <c r="D38" s="118">
        <v>6</v>
      </c>
      <c r="E38" s="118"/>
      <c r="F38" s="118">
        <v>15</v>
      </c>
      <c r="G38" s="118"/>
      <c r="H38" s="118"/>
      <c r="I38" s="118"/>
      <c r="J38" s="118"/>
      <c r="K38" s="118"/>
      <c r="L38" s="118"/>
      <c r="M38" s="118"/>
      <c r="N38" s="129">
        <f t="shared" si="2"/>
        <v>21</v>
      </c>
      <c r="O38" s="129"/>
      <c r="P38" s="129">
        <f t="shared" si="3"/>
        <v>2</v>
      </c>
    </row>
    <row r="39" spans="1:16" x14ac:dyDescent="0.2">
      <c r="A39" s="117" t="s">
        <v>341</v>
      </c>
      <c r="B39" s="120" t="s">
        <v>47</v>
      </c>
      <c r="C39" s="117" t="s">
        <v>342</v>
      </c>
      <c r="D39" s="118"/>
      <c r="E39" s="118"/>
      <c r="F39" s="118"/>
      <c r="G39" s="118"/>
      <c r="H39" s="118"/>
      <c r="I39" s="118"/>
      <c r="J39" s="118"/>
      <c r="K39" s="118"/>
      <c r="L39" s="118">
        <v>15</v>
      </c>
      <c r="M39" s="118"/>
      <c r="N39" s="129">
        <f t="shared" si="2"/>
        <v>15</v>
      </c>
      <c r="O39" s="129"/>
      <c r="P39" s="129">
        <f t="shared" si="3"/>
        <v>1</v>
      </c>
    </row>
    <row r="40" spans="1:16" s="11" customFormat="1" x14ac:dyDescent="0.2">
      <c r="A40" s="132" t="s">
        <v>123</v>
      </c>
      <c r="B40" s="131" t="s">
        <v>141</v>
      </c>
      <c r="C40" s="132"/>
      <c r="D40" s="119">
        <v>3</v>
      </c>
      <c r="E40" s="119"/>
      <c r="F40" s="119"/>
      <c r="G40" s="119">
        <v>7</v>
      </c>
      <c r="H40" s="119"/>
      <c r="I40" s="119"/>
      <c r="J40" s="119"/>
      <c r="K40" s="119"/>
      <c r="L40" s="119"/>
      <c r="M40" s="119">
        <v>4</v>
      </c>
      <c r="N40" s="133">
        <f t="shared" si="2"/>
        <v>14</v>
      </c>
      <c r="O40" s="133"/>
      <c r="P40" s="133">
        <f t="shared" si="3"/>
        <v>3</v>
      </c>
    </row>
    <row r="41" spans="1:16" s="11" customFormat="1" x14ac:dyDescent="0.2">
      <c r="A41" s="117" t="s">
        <v>218</v>
      </c>
      <c r="B41" s="120" t="s">
        <v>47</v>
      </c>
      <c r="C41" s="117" t="s">
        <v>252</v>
      </c>
      <c r="D41" s="118"/>
      <c r="E41" s="118"/>
      <c r="F41" s="118"/>
      <c r="G41" s="118"/>
      <c r="H41" s="118">
        <v>13</v>
      </c>
      <c r="I41" s="118"/>
      <c r="J41" s="118"/>
      <c r="K41" s="118"/>
      <c r="L41" s="118"/>
      <c r="M41" s="118"/>
      <c r="N41" s="129">
        <f t="shared" si="2"/>
        <v>13</v>
      </c>
      <c r="O41" s="129"/>
      <c r="P41" s="129">
        <f t="shared" si="3"/>
        <v>1</v>
      </c>
    </row>
    <row r="42" spans="1:16" s="17" customFormat="1" x14ac:dyDescent="0.2">
      <c r="A42" s="117" t="s">
        <v>202</v>
      </c>
      <c r="B42" s="120" t="s">
        <v>47</v>
      </c>
      <c r="C42" s="117" t="s">
        <v>171</v>
      </c>
      <c r="D42" s="118"/>
      <c r="E42" s="118"/>
      <c r="F42" s="118"/>
      <c r="G42" s="118">
        <v>8</v>
      </c>
      <c r="H42" s="118"/>
      <c r="I42" s="118"/>
      <c r="J42" s="118"/>
      <c r="K42" s="118"/>
      <c r="L42" s="118"/>
      <c r="M42" s="119"/>
      <c r="N42" s="129">
        <f t="shared" si="2"/>
        <v>8</v>
      </c>
      <c r="O42" s="129"/>
      <c r="P42" s="129">
        <f t="shared" si="3"/>
        <v>1</v>
      </c>
    </row>
    <row r="43" spans="1:16" s="11" customFormat="1" x14ac:dyDescent="0.2">
      <c r="A43" s="117" t="s">
        <v>292</v>
      </c>
      <c r="B43" s="120" t="s">
        <v>47</v>
      </c>
      <c r="C43" s="117" t="s">
        <v>306</v>
      </c>
      <c r="D43" s="118"/>
      <c r="E43" s="118"/>
      <c r="F43" s="118"/>
      <c r="G43" s="118"/>
      <c r="H43" s="118"/>
      <c r="I43" s="118">
        <v>8</v>
      </c>
      <c r="J43" s="118"/>
      <c r="K43" s="118"/>
      <c r="L43" s="118"/>
      <c r="M43" s="119"/>
      <c r="N43" s="129">
        <f t="shared" si="2"/>
        <v>8</v>
      </c>
      <c r="O43" s="129"/>
      <c r="P43" s="129">
        <f t="shared" si="3"/>
        <v>1</v>
      </c>
    </row>
    <row r="44" spans="1:16" s="11" customFormat="1" x14ac:dyDescent="0.2">
      <c r="A44" s="117" t="s">
        <v>325</v>
      </c>
      <c r="B44" s="120" t="s">
        <v>47</v>
      </c>
      <c r="C44" s="117" t="s">
        <v>307</v>
      </c>
      <c r="D44" s="118"/>
      <c r="E44" s="118"/>
      <c r="F44" s="118"/>
      <c r="G44" s="118"/>
      <c r="H44" s="118"/>
      <c r="I44" s="118"/>
      <c r="J44" s="118"/>
      <c r="K44" s="118">
        <v>8</v>
      </c>
      <c r="L44" s="118"/>
      <c r="M44" s="119"/>
      <c r="N44" s="129">
        <f t="shared" si="2"/>
        <v>8</v>
      </c>
      <c r="O44" s="129"/>
      <c r="P44" s="129">
        <f t="shared" si="3"/>
        <v>1</v>
      </c>
    </row>
    <row r="45" spans="1:16" x14ac:dyDescent="0.2">
      <c r="A45" s="117" t="s">
        <v>326</v>
      </c>
      <c r="B45" s="120" t="s">
        <v>47</v>
      </c>
      <c r="C45" s="117" t="s">
        <v>327</v>
      </c>
      <c r="D45" s="118"/>
      <c r="E45" s="118"/>
      <c r="F45" s="118"/>
      <c r="G45" s="118"/>
      <c r="H45" s="118"/>
      <c r="I45" s="118"/>
      <c r="J45" s="118"/>
      <c r="K45" s="118">
        <v>6</v>
      </c>
      <c r="L45" s="118"/>
      <c r="M45" s="119"/>
      <c r="N45" s="129">
        <f t="shared" si="2"/>
        <v>6</v>
      </c>
      <c r="O45" s="129"/>
      <c r="P45" s="129">
        <f t="shared" si="3"/>
        <v>1</v>
      </c>
    </row>
    <row r="46" spans="1:16" x14ac:dyDescent="0.2">
      <c r="A46" s="132" t="s">
        <v>219</v>
      </c>
      <c r="B46" s="131" t="s">
        <v>160</v>
      </c>
      <c r="C46" s="132"/>
      <c r="D46" s="119"/>
      <c r="E46" s="119"/>
      <c r="F46" s="119"/>
      <c r="G46" s="119"/>
      <c r="H46" s="119">
        <v>4</v>
      </c>
      <c r="I46" s="119"/>
      <c r="J46" s="119"/>
      <c r="K46" s="119"/>
      <c r="L46" s="119"/>
      <c r="M46" s="119"/>
      <c r="N46" s="133">
        <f t="shared" si="2"/>
        <v>4</v>
      </c>
      <c r="O46" s="133"/>
      <c r="P46" s="133">
        <f t="shared" si="3"/>
        <v>1</v>
      </c>
    </row>
    <row r="47" spans="1:16" x14ac:dyDescent="0.2">
      <c r="A47" s="117" t="s">
        <v>328</v>
      </c>
      <c r="B47" s="120" t="s">
        <v>47</v>
      </c>
      <c r="C47" s="117" t="s">
        <v>329</v>
      </c>
      <c r="D47" s="118"/>
      <c r="E47" s="118"/>
      <c r="F47" s="118"/>
      <c r="G47" s="118"/>
      <c r="H47" s="118"/>
      <c r="I47" s="118"/>
      <c r="J47" s="118"/>
      <c r="K47" s="118">
        <v>4</v>
      </c>
      <c r="L47" s="118"/>
      <c r="M47" s="119"/>
      <c r="N47" s="129">
        <f t="shared" si="2"/>
        <v>4</v>
      </c>
      <c r="O47" s="129"/>
      <c r="P47" s="129">
        <f t="shared" si="3"/>
        <v>1</v>
      </c>
    </row>
    <row r="48" spans="1:16" x14ac:dyDescent="0.2">
      <c r="A48" s="117" t="s">
        <v>344</v>
      </c>
      <c r="B48" s="120" t="s">
        <v>47</v>
      </c>
      <c r="C48" s="117" t="s">
        <v>342</v>
      </c>
      <c r="D48" s="119"/>
      <c r="E48" s="119"/>
      <c r="F48" s="119"/>
      <c r="G48" s="119"/>
      <c r="H48" s="119"/>
      <c r="I48" s="119"/>
      <c r="J48" s="119"/>
      <c r="K48" s="119"/>
      <c r="L48" s="118">
        <v>4</v>
      </c>
      <c r="M48" s="119"/>
      <c r="N48" s="129">
        <f t="shared" si="2"/>
        <v>4</v>
      </c>
      <c r="O48" s="129"/>
      <c r="P48" s="129">
        <f t="shared" si="3"/>
        <v>1</v>
      </c>
    </row>
    <row r="49" spans="1:16" x14ac:dyDescent="0.2">
      <c r="A49" s="117" t="s">
        <v>353</v>
      </c>
      <c r="B49" s="120"/>
      <c r="C49" s="117"/>
      <c r="D49" s="119"/>
      <c r="E49" s="119"/>
      <c r="F49" s="119"/>
      <c r="G49" s="119"/>
      <c r="H49" s="119"/>
      <c r="I49" s="119"/>
      <c r="J49" s="119"/>
      <c r="K49" s="119"/>
      <c r="L49" s="119"/>
      <c r="M49" s="119">
        <v>3</v>
      </c>
      <c r="N49" s="129">
        <f t="shared" si="2"/>
        <v>3</v>
      </c>
      <c r="O49" s="129"/>
      <c r="P49" s="129">
        <f t="shared" si="3"/>
        <v>1</v>
      </c>
    </row>
    <row r="50" spans="1:16" x14ac:dyDescent="0.2">
      <c r="A50" s="117" t="s">
        <v>124</v>
      </c>
      <c r="B50" s="120" t="s">
        <v>47</v>
      </c>
      <c r="C50" s="117" t="s">
        <v>254</v>
      </c>
      <c r="D50" s="118">
        <v>2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29">
        <f t="shared" si="2"/>
        <v>2</v>
      </c>
      <c r="O50" s="129"/>
      <c r="P50" s="129">
        <f t="shared" si="3"/>
        <v>1</v>
      </c>
    </row>
    <row r="51" spans="1:16" x14ac:dyDescent="0.2">
      <c r="A51" s="132" t="s">
        <v>345</v>
      </c>
      <c r="B51" s="131"/>
      <c r="C51" s="132"/>
      <c r="D51" s="119"/>
      <c r="E51" s="119"/>
      <c r="F51" s="119"/>
      <c r="G51" s="119"/>
      <c r="H51" s="119"/>
      <c r="I51" s="119"/>
      <c r="J51" s="119"/>
      <c r="K51" s="119"/>
      <c r="L51" s="119">
        <v>2</v>
      </c>
      <c r="M51" s="119"/>
      <c r="N51" s="133">
        <f t="shared" si="2"/>
        <v>2</v>
      </c>
      <c r="O51" s="133"/>
      <c r="P51" s="133">
        <f t="shared" si="3"/>
        <v>1</v>
      </c>
    </row>
    <row r="52" spans="1:16" s="11" customFormat="1" ht="15" x14ac:dyDescent="0.25">
      <c r="A52" s="136" t="s">
        <v>351</v>
      </c>
      <c r="B52" s="171" t="s">
        <v>47</v>
      </c>
      <c r="C52" s="117" t="s">
        <v>352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72">
        <v>2</v>
      </c>
      <c r="N52" s="129">
        <f t="shared" si="2"/>
        <v>2</v>
      </c>
      <c r="O52" s="129"/>
      <c r="P52" s="129">
        <f t="shared" si="3"/>
        <v>1</v>
      </c>
    </row>
    <row r="53" spans="1:16" customFormat="1" ht="15" x14ac:dyDescent="0.25">
      <c r="A53" s="117" t="s">
        <v>354</v>
      </c>
      <c r="B53" s="120" t="s">
        <v>47</v>
      </c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>
        <v>1</v>
      </c>
      <c r="N53" s="129">
        <f t="shared" si="2"/>
        <v>1</v>
      </c>
      <c r="O53" s="129"/>
      <c r="P53" s="129">
        <f t="shared" si="3"/>
        <v>1</v>
      </c>
    </row>
    <row r="54" spans="1:16" customFormat="1" ht="15" x14ac:dyDescent="0.25">
      <c r="A54" s="38"/>
      <c r="C54" s="65"/>
      <c r="D54" s="56"/>
      <c r="E54" s="56"/>
      <c r="F54" s="56"/>
      <c r="G54" s="56"/>
      <c r="H54" s="56"/>
      <c r="I54" s="56"/>
      <c r="J54" s="56"/>
      <c r="K54" s="56"/>
      <c r="L54" s="56"/>
    </row>
    <row r="55" spans="1:16" customFormat="1" ht="15" x14ac:dyDescent="0.25">
      <c r="A55" s="69" t="s">
        <v>30</v>
      </c>
      <c r="D55" s="56"/>
      <c r="E55" s="56"/>
      <c r="F55" s="56"/>
      <c r="G55" s="56"/>
      <c r="H55" s="56"/>
      <c r="I55" s="56"/>
      <c r="J55" s="56"/>
      <c r="K55" s="56"/>
      <c r="L55" s="56"/>
    </row>
    <row r="56" spans="1:16" x14ac:dyDescent="0.2">
      <c r="A56" s="143" t="s">
        <v>106</v>
      </c>
      <c r="B56" s="10" t="s">
        <v>47</v>
      </c>
      <c r="C56" s="10" t="s">
        <v>154</v>
      </c>
      <c r="D56" s="60">
        <v>15</v>
      </c>
      <c r="E56" s="62">
        <v>13</v>
      </c>
      <c r="F56" s="60"/>
      <c r="G56" s="60">
        <v>15</v>
      </c>
      <c r="H56" s="60"/>
      <c r="I56" s="60"/>
      <c r="J56" s="60">
        <v>15</v>
      </c>
      <c r="K56" s="60">
        <v>15</v>
      </c>
      <c r="L56" s="60">
        <v>15</v>
      </c>
      <c r="M56" s="60">
        <v>13</v>
      </c>
      <c r="N56" s="14">
        <f t="shared" ref="N56:N64" si="4">SUM(D56:M56)</f>
        <v>101</v>
      </c>
      <c r="O56" s="14">
        <f>++++N56-E56</f>
        <v>88</v>
      </c>
      <c r="P56" s="14">
        <f t="shared" ref="P56:P64" si="5">COUNT(D56:M56)</f>
        <v>7</v>
      </c>
    </row>
    <row r="57" spans="1:16" x14ac:dyDescent="0.2">
      <c r="A57" s="63" t="s">
        <v>153</v>
      </c>
      <c r="B57" s="10" t="s">
        <v>47</v>
      </c>
      <c r="C57" s="115" t="s">
        <v>155</v>
      </c>
      <c r="D57" s="60"/>
      <c r="E57" s="62">
        <v>11</v>
      </c>
      <c r="F57" s="60"/>
      <c r="G57" s="60"/>
      <c r="H57" s="60"/>
      <c r="I57" s="60">
        <v>15</v>
      </c>
      <c r="J57" s="60"/>
      <c r="K57" s="60">
        <v>13</v>
      </c>
      <c r="L57" s="60">
        <v>13</v>
      </c>
      <c r="M57" s="60">
        <v>15</v>
      </c>
      <c r="N57" s="14">
        <f t="shared" si="4"/>
        <v>67</v>
      </c>
      <c r="O57" s="14">
        <f>+N57</f>
        <v>67</v>
      </c>
      <c r="P57" s="14">
        <f t="shared" si="5"/>
        <v>5</v>
      </c>
    </row>
    <row r="58" spans="1:16" x14ac:dyDescent="0.2">
      <c r="A58" s="63" t="s">
        <v>238</v>
      </c>
      <c r="B58" s="10" t="s">
        <v>47</v>
      </c>
      <c r="C58" s="10" t="s">
        <v>310</v>
      </c>
      <c r="D58" s="60"/>
      <c r="E58" s="62"/>
      <c r="F58" s="60">
        <v>13</v>
      </c>
      <c r="G58" s="104"/>
      <c r="H58" s="104"/>
      <c r="I58" s="104">
        <v>11</v>
      </c>
      <c r="J58" s="104"/>
      <c r="K58" s="104">
        <v>9</v>
      </c>
      <c r="L58" s="104">
        <v>11</v>
      </c>
      <c r="M58" s="105"/>
      <c r="N58" s="14">
        <f t="shared" si="4"/>
        <v>44</v>
      </c>
      <c r="O58" s="14"/>
      <c r="P58" s="14">
        <f t="shared" si="5"/>
        <v>4</v>
      </c>
    </row>
    <row r="59" spans="1:16" x14ac:dyDescent="0.2">
      <c r="A59" s="63" t="s">
        <v>107</v>
      </c>
      <c r="B59" s="10" t="s">
        <v>47</v>
      </c>
      <c r="C59" s="7" t="s">
        <v>308</v>
      </c>
      <c r="D59" s="60">
        <v>13</v>
      </c>
      <c r="E59" s="62"/>
      <c r="F59" s="60"/>
      <c r="G59" s="60"/>
      <c r="H59" s="60"/>
      <c r="I59" s="60"/>
      <c r="J59" s="60">
        <v>13</v>
      </c>
      <c r="K59" s="60"/>
      <c r="L59" s="60"/>
      <c r="M59" s="60"/>
      <c r="N59" s="14">
        <f t="shared" si="4"/>
        <v>26</v>
      </c>
      <c r="O59" s="14"/>
      <c r="P59" s="14">
        <f t="shared" si="5"/>
        <v>2</v>
      </c>
    </row>
    <row r="60" spans="1:16" s="11" customFormat="1" x14ac:dyDescent="0.2">
      <c r="A60" s="63" t="s">
        <v>108</v>
      </c>
      <c r="B60" s="10" t="s">
        <v>47</v>
      </c>
      <c r="C60" s="10" t="s">
        <v>105</v>
      </c>
      <c r="D60" s="60">
        <v>11</v>
      </c>
      <c r="E60" s="62"/>
      <c r="F60" s="60"/>
      <c r="G60" s="60"/>
      <c r="H60" s="60"/>
      <c r="I60" s="60"/>
      <c r="J60" s="60"/>
      <c r="K60" s="60">
        <v>8</v>
      </c>
      <c r="L60" s="60"/>
      <c r="M60" s="60"/>
      <c r="N60" s="14">
        <f t="shared" si="4"/>
        <v>19</v>
      </c>
      <c r="O60" s="14"/>
      <c r="P60" s="14">
        <f t="shared" si="5"/>
        <v>2</v>
      </c>
    </row>
    <row r="61" spans="1:16" s="11" customFormat="1" x14ac:dyDescent="0.2">
      <c r="A61" s="63" t="s">
        <v>109</v>
      </c>
      <c r="B61" s="10" t="s">
        <v>47</v>
      </c>
      <c r="C61" s="10" t="s">
        <v>311</v>
      </c>
      <c r="D61" s="60">
        <v>9</v>
      </c>
      <c r="E61" s="62"/>
      <c r="F61" s="60"/>
      <c r="G61" s="60"/>
      <c r="H61" s="60"/>
      <c r="I61" s="60"/>
      <c r="J61" s="60"/>
      <c r="K61" s="60"/>
      <c r="L61" s="60"/>
      <c r="M61" s="60">
        <v>9</v>
      </c>
      <c r="N61" s="14">
        <f t="shared" si="4"/>
        <v>18</v>
      </c>
      <c r="O61" s="14"/>
      <c r="P61" s="14">
        <f t="shared" si="5"/>
        <v>2</v>
      </c>
    </row>
    <row r="62" spans="1:16" s="11" customFormat="1" x14ac:dyDescent="0.2">
      <c r="A62" s="63" t="s">
        <v>156</v>
      </c>
      <c r="B62" s="10" t="s">
        <v>47</v>
      </c>
      <c r="C62" s="10" t="s">
        <v>103</v>
      </c>
      <c r="D62" s="60"/>
      <c r="E62" s="62">
        <v>15</v>
      </c>
      <c r="F62" s="60"/>
      <c r="G62" s="60"/>
      <c r="H62" s="60"/>
      <c r="I62" s="60"/>
      <c r="J62" s="60"/>
      <c r="K62" s="60"/>
      <c r="L62" s="60"/>
      <c r="M62" s="60"/>
      <c r="N62" s="14">
        <f t="shared" si="4"/>
        <v>15</v>
      </c>
      <c r="O62" s="14"/>
      <c r="P62" s="14">
        <f t="shared" si="5"/>
        <v>1</v>
      </c>
    </row>
    <row r="63" spans="1:16" s="11" customFormat="1" x14ac:dyDescent="0.2">
      <c r="A63" s="116" t="s">
        <v>237</v>
      </c>
      <c r="B63" s="117" t="s">
        <v>47</v>
      </c>
      <c r="C63" s="117" t="s">
        <v>309</v>
      </c>
      <c r="D63" s="118"/>
      <c r="E63" s="118"/>
      <c r="F63" s="118">
        <v>11</v>
      </c>
      <c r="G63" s="118"/>
      <c r="H63" s="118"/>
      <c r="I63" s="118"/>
      <c r="J63" s="118"/>
      <c r="K63" s="118"/>
      <c r="L63" s="118"/>
      <c r="M63" s="118"/>
      <c r="N63" s="14">
        <f t="shared" si="4"/>
        <v>11</v>
      </c>
      <c r="O63" s="14"/>
      <c r="P63" s="14">
        <f t="shared" si="5"/>
        <v>1</v>
      </c>
    </row>
    <row r="64" spans="1:16" s="11" customFormat="1" x14ac:dyDescent="0.2">
      <c r="A64" s="63" t="s">
        <v>340</v>
      </c>
      <c r="B64" s="10" t="s">
        <v>47</v>
      </c>
      <c r="C64" s="10" t="s">
        <v>103</v>
      </c>
      <c r="D64" s="60"/>
      <c r="E64" s="62"/>
      <c r="F64" s="95"/>
      <c r="G64" s="95"/>
      <c r="H64" s="95"/>
      <c r="I64" s="95"/>
      <c r="J64" s="95"/>
      <c r="K64" s="95"/>
      <c r="L64" s="95">
        <v>9</v>
      </c>
      <c r="M64" s="95"/>
      <c r="N64" s="14">
        <f t="shared" si="4"/>
        <v>9</v>
      </c>
      <c r="O64" s="14"/>
      <c r="P64" s="14">
        <f t="shared" si="5"/>
        <v>1</v>
      </c>
    </row>
    <row r="65" spans="1:16" customFormat="1" ht="15" x14ac:dyDescent="0.25">
      <c r="A65" s="39"/>
      <c r="D65" s="56"/>
      <c r="E65" s="56"/>
      <c r="F65" s="56"/>
      <c r="G65" s="56"/>
      <c r="H65" s="56"/>
      <c r="I65" s="56"/>
      <c r="J65" s="56"/>
      <c r="K65" s="56"/>
      <c r="L65" s="56"/>
      <c r="M65" s="39"/>
      <c r="N65" s="39"/>
      <c r="O65" s="39"/>
      <c r="P65" s="39"/>
    </row>
    <row r="66" spans="1:16" customFormat="1" ht="15" x14ac:dyDescent="0.25">
      <c r="A66" s="69" t="s">
        <v>31</v>
      </c>
      <c r="D66" s="56"/>
      <c r="E66" s="56"/>
      <c r="F66" s="56"/>
      <c r="G66" s="56"/>
      <c r="H66" s="56"/>
      <c r="I66" s="56"/>
      <c r="J66" s="56"/>
      <c r="K66" s="56"/>
      <c r="L66" s="56"/>
    </row>
    <row r="67" spans="1:16" x14ac:dyDescent="0.2">
      <c r="A67" s="143" t="s">
        <v>110</v>
      </c>
      <c r="B67" s="10" t="s">
        <v>47</v>
      </c>
      <c r="C67" s="10" t="s">
        <v>150</v>
      </c>
      <c r="D67" s="60">
        <v>15</v>
      </c>
      <c r="E67" s="62">
        <v>15</v>
      </c>
      <c r="F67" s="60">
        <v>15</v>
      </c>
      <c r="G67" s="60">
        <v>13</v>
      </c>
      <c r="H67" s="60">
        <v>15</v>
      </c>
      <c r="I67" s="60"/>
      <c r="J67" s="60"/>
      <c r="K67" s="60">
        <v>11</v>
      </c>
      <c r="L67" s="60"/>
      <c r="M67" s="60"/>
      <c r="N67" s="14">
        <f t="shared" ref="N67:N73" si="6">SUM(D67:M67)</f>
        <v>84</v>
      </c>
      <c r="O67" s="14">
        <f>+N67</f>
        <v>84</v>
      </c>
      <c r="P67" s="14">
        <f t="shared" ref="P67:P73" si="7">COUNT(D67:M67)</f>
        <v>6</v>
      </c>
    </row>
    <row r="68" spans="1:16" s="8" customFormat="1" x14ac:dyDescent="0.2">
      <c r="A68" s="63" t="s">
        <v>112</v>
      </c>
      <c r="B68" s="10" t="s">
        <v>47</v>
      </c>
      <c r="C68" s="10" t="s">
        <v>151</v>
      </c>
      <c r="D68" s="60">
        <v>11</v>
      </c>
      <c r="E68" s="62">
        <v>13</v>
      </c>
      <c r="F68" s="60"/>
      <c r="G68" s="60"/>
      <c r="H68" s="60"/>
      <c r="I68" s="60">
        <v>13</v>
      </c>
      <c r="J68" s="60"/>
      <c r="K68" s="60"/>
      <c r="L68" s="60">
        <v>13</v>
      </c>
      <c r="M68" s="60">
        <v>11</v>
      </c>
      <c r="N68" s="14">
        <f t="shared" si="6"/>
        <v>61</v>
      </c>
      <c r="O68" s="14">
        <f>+N68</f>
        <v>61</v>
      </c>
      <c r="P68" s="14">
        <f t="shared" si="7"/>
        <v>5</v>
      </c>
    </row>
    <row r="69" spans="1:16" s="8" customFormat="1" x14ac:dyDescent="0.2">
      <c r="A69" s="63" t="s">
        <v>113</v>
      </c>
      <c r="B69" s="10" t="s">
        <v>47</v>
      </c>
      <c r="C69" s="10" t="s">
        <v>152</v>
      </c>
      <c r="D69" s="60">
        <v>9</v>
      </c>
      <c r="E69" s="62"/>
      <c r="F69" s="60"/>
      <c r="G69" s="60">
        <v>11</v>
      </c>
      <c r="H69" s="60">
        <v>13</v>
      </c>
      <c r="I69" s="60"/>
      <c r="J69" s="60"/>
      <c r="K69" s="60"/>
      <c r="L69" s="60"/>
      <c r="M69" s="60"/>
      <c r="N69" s="14">
        <f t="shared" si="6"/>
        <v>33</v>
      </c>
      <c r="O69" s="14"/>
      <c r="P69" s="14">
        <f t="shared" si="7"/>
        <v>3</v>
      </c>
    </row>
    <row r="70" spans="1:16" s="13" customFormat="1" x14ac:dyDescent="0.2">
      <c r="A70" s="63" t="s">
        <v>111</v>
      </c>
      <c r="B70" s="10" t="s">
        <v>47</v>
      </c>
      <c r="C70" s="10" t="s">
        <v>101</v>
      </c>
      <c r="D70" s="60">
        <v>13</v>
      </c>
      <c r="E70" s="62"/>
      <c r="F70" s="60"/>
      <c r="G70" s="60"/>
      <c r="H70" s="60"/>
      <c r="I70" s="60"/>
      <c r="J70" s="60"/>
      <c r="K70" s="60"/>
      <c r="L70" s="60">
        <v>15</v>
      </c>
      <c r="M70" s="60"/>
      <c r="N70" s="14">
        <f t="shared" si="6"/>
        <v>28</v>
      </c>
      <c r="O70" s="14"/>
      <c r="P70" s="14">
        <f t="shared" si="7"/>
        <v>2</v>
      </c>
    </row>
    <row r="71" spans="1:16" x14ac:dyDescent="0.2">
      <c r="A71" s="63" t="s">
        <v>290</v>
      </c>
      <c r="B71" s="10" t="s">
        <v>47</v>
      </c>
      <c r="C71" s="10" t="s">
        <v>168</v>
      </c>
      <c r="D71" s="60"/>
      <c r="E71" s="62"/>
      <c r="F71" s="60"/>
      <c r="G71" s="60"/>
      <c r="H71" s="60"/>
      <c r="I71" s="60">
        <v>9</v>
      </c>
      <c r="J71" s="60"/>
      <c r="K71" s="60"/>
      <c r="L71" s="60"/>
      <c r="M71" s="60"/>
      <c r="N71" s="14">
        <f t="shared" si="6"/>
        <v>9</v>
      </c>
      <c r="O71" s="14"/>
      <c r="P71" s="14">
        <f t="shared" si="7"/>
        <v>1</v>
      </c>
    </row>
    <row r="72" spans="1:16" x14ac:dyDescent="0.2">
      <c r="A72" s="63"/>
      <c r="B72" s="10"/>
      <c r="C72" s="10"/>
      <c r="D72" s="59"/>
      <c r="E72" s="76"/>
      <c r="F72" s="59"/>
      <c r="G72" s="59"/>
      <c r="H72" s="59"/>
      <c r="I72" s="59"/>
      <c r="J72" s="59"/>
      <c r="K72" s="59"/>
      <c r="L72" s="59"/>
      <c r="M72" s="59"/>
      <c r="N72" s="14">
        <f t="shared" si="6"/>
        <v>0</v>
      </c>
      <c r="O72" s="14"/>
      <c r="P72" s="14">
        <f t="shared" si="7"/>
        <v>0</v>
      </c>
    </row>
    <row r="73" spans="1:16" x14ac:dyDescent="0.2">
      <c r="A73" s="63"/>
      <c r="B73" s="10"/>
      <c r="C73" s="10"/>
      <c r="D73" s="59"/>
      <c r="E73" s="76"/>
      <c r="F73" s="59"/>
      <c r="G73" s="59"/>
      <c r="H73" s="59"/>
      <c r="I73" s="59"/>
      <c r="J73" s="59"/>
      <c r="K73" s="59"/>
      <c r="L73" s="59"/>
      <c r="M73" s="59"/>
      <c r="N73" s="14">
        <f t="shared" si="6"/>
        <v>0</v>
      </c>
      <c r="O73" s="14"/>
      <c r="P73" s="14">
        <f t="shared" si="7"/>
        <v>0</v>
      </c>
    </row>
  </sheetData>
  <sortState xmlns:xlrd2="http://schemas.microsoft.com/office/spreadsheetml/2017/richdata2" ref="A67:P73">
    <sortCondition descending="1" ref="O67:O73"/>
    <sortCondition descending="1" ref="N67:N7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304-64FF-4408-A1FC-A082A6EAA687}">
  <sheetPr>
    <pageSetUpPr fitToPage="1"/>
  </sheetPr>
  <dimension ref="A1:P52"/>
  <sheetViews>
    <sheetView showGridLines="0" workbookViewId="0">
      <selection activeCell="I6" activeCellId="5" sqref="F6 G6 J6 K6 M6 I6"/>
    </sheetView>
  </sheetViews>
  <sheetFormatPr defaultRowHeight="11.25" x14ac:dyDescent="0.2"/>
  <cols>
    <col min="1" max="1" width="23.42578125" style="1" customWidth="1"/>
    <col min="2" max="2" width="7.85546875" style="4" customWidth="1"/>
    <col min="3" max="3" width="11.7109375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28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s="4" customFormat="1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44" t="s">
        <v>221</v>
      </c>
      <c r="B5" s="85" t="s">
        <v>47</v>
      </c>
      <c r="C5" s="2" t="s">
        <v>256</v>
      </c>
      <c r="D5" s="60"/>
      <c r="E5" s="62"/>
      <c r="F5" s="60"/>
      <c r="G5" s="60"/>
      <c r="H5" s="60">
        <v>15</v>
      </c>
      <c r="I5" s="60">
        <v>15</v>
      </c>
      <c r="J5" s="60">
        <v>15</v>
      </c>
      <c r="K5" s="60"/>
      <c r="L5" s="60">
        <v>13</v>
      </c>
      <c r="M5" s="60">
        <v>15</v>
      </c>
      <c r="N5" s="14">
        <f t="shared" ref="N5:N21" si="0">SUM(D5:M5)</f>
        <v>73</v>
      </c>
      <c r="O5" s="14">
        <f>+N5</f>
        <v>73</v>
      </c>
      <c r="P5" s="14">
        <f t="shared" ref="P5:P21" si="1">COUNT(D5:M5)</f>
        <v>5</v>
      </c>
    </row>
    <row r="6" spans="1:16" x14ac:dyDescent="0.2">
      <c r="A6" s="53" t="s">
        <v>204</v>
      </c>
      <c r="B6" s="85" t="s">
        <v>47</v>
      </c>
      <c r="C6" s="2" t="s">
        <v>248</v>
      </c>
      <c r="D6" s="60"/>
      <c r="E6" s="62"/>
      <c r="F6" s="60">
        <v>11</v>
      </c>
      <c r="G6" s="60">
        <v>11</v>
      </c>
      <c r="H6" s="60"/>
      <c r="I6" s="60">
        <v>9</v>
      </c>
      <c r="J6" s="60">
        <v>13</v>
      </c>
      <c r="K6" s="60">
        <v>15</v>
      </c>
      <c r="L6" s="60">
        <v>7</v>
      </c>
      <c r="M6" s="60">
        <v>11</v>
      </c>
      <c r="N6" s="14">
        <f t="shared" si="0"/>
        <v>77</v>
      </c>
      <c r="O6" s="14">
        <f>+N6-L6</f>
        <v>70</v>
      </c>
      <c r="P6" s="14">
        <f t="shared" si="1"/>
        <v>7</v>
      </c>
    </row>
    <row r="7" spans="1:16" x14ac:dyDescent="0.2">
      <c r="A7" s="9" t="s">
        <v>97</v>
      </c>
      <c r="B7" s="85" t="s">
        <v>47</v>
      </c>
      <c r="C7" s="7" t="s">
        <v>104</v>
      </c>
      <c r="D7" s="60">
        <v>11</v>
      </c>
      <c r="E7" s="62">
        <v>9</v>
      </c>
      <c r="F7" s="60">
        <v>15</v>
      </c>
      <c r="G7" s="60">
        <v>15</v>
      </c>
      <c r="H7" s="60"/>
      <c r="I7" s="60"/>
      <c r="J7" s="60"/>
      <c r="K7" s="60"/>
      <c r="L7" s="60">
        <v>8</v>
      </c>
      <c r="M7" s="60"/>
      <c r="N7" s="14">
        <f t="shared" si="0"/>
        <v>58</v>
      </c>
      <c r="O7" s="14">
        <f>+N7</f>
        <v>58</v>
      </c>
      <c r="P7" s="14">
        <f t="shared" si="1"/>
        <v>5</v>
      </c>
    </row>
    <row r="8" spans="1:16" s="11" customFormat="1" x14ac:dyDescent="0.2">
      <c r="A8" s="66" t="s">
        <v>96</v>
      </c>
      <c r="B8" s="85" t="s">
        <v>47</v>
      </c>
      <c r="C8" s="7" t="s">
        <v>103</v>
      </c>
      <c r="D8" s="60">
        <v>13</v>
      </c>
      <c r="E8" s="62">
        <v>15</v>
      </c>
      <c r="F8" s="60"/>
      <c r="G8" s="60"/>
      <c r="H8" s="60"/>
      <c r="I8" s="60"/>
      <c r="J8" s="60"/>
      <c r="K8" s="60"/>
      <c r="L8" s="60">
        <v>15</v>
      </c>
      <c r="M8" s="60"/>
      <c r="N8" s="14">
        <f t="shared" si="0"/>
        <v>43</v>
      </c>
      <c r="O8" s="14"/>
      <c r="P8" s="14">
        <f t="shared" si="1"/>
        <v>3</v>
      </c>
    </row>
    <row r="9" spans="1:16" s="11" customFormat="1" x14ac:dyDescent="0.2">
      <c r="A9" s="53" t="s">
        <v>294</v>
      </c>
      <c r="B9" s="91" t="s">
        <v>47</v>
      </c>
      <c r="C9" s="2" t="s">
        <v>257</v>
      </c>
      <c r="D9" s="60"/>
      <c r="E9" s="62"/>
      <c r="F9" s="60"/>
      <c r="G9" s="60"/>
      <c r="H9" s="60"/>
      <c r="I9" s="60">
        <v>13</v>
      </c>
      <c r="J9" s="60"/>
      <c r="K9" s="60">
        <v>11</v>
      </c>
      <c r="L9" s="60">
        <v>9</v>
      </c>
      <c r="M9" s="60"/>
      <c r="N9" s="14">
        <f t="shared" si="0"/>
        <v>33</v>
      </c>
      <c r="O9" s="14"/>
      <c r="P9" s="14">
        <f t="shared" si="1"/>
        <v>3</v>
      </c>
    </row>
    <row r="10" spans="1:16" x14ac:dyDescent="0.2">
      <c r="A10" s="106" t="s">
        <v>98</v>
      </c>
      <c r="B10" s="85" t="s">
        <v>47</v>
      </c>
      <c r="C10" s="9" t="s">
        <v>105</v>
      </c>
      <c r="D10" s="60">
        <v>9</v>
      </c>
      <c r="E10" s="62">
        <v>11</v>
      </c>
      <c r="F10" s="60"/>
      <c r="G10" s="60"/>
      <c r="H10" s="60"/>
      <c r="I10" s="60"/>
      <c r="J10" s="60"/>
      <c r="K10" s="60"/>
      <c r="L10" s="60">
        <v>11</v>
      </c>
      <c r="M10" s="60"/>
      <c r="N10" s="14">
        <f t="shared" si="0"/>
        <v>31</v>
      </c>
      <c r="O10" s="14"/>
      <c r="P10" s="14">
        <f t="shared" si="1"/>
        <v>3</v>
      </c>
    </row>
    <row r="11" spans="1:16" s="11" customFormat="1" x14ac:dyDescent="0.2">
      <c r="A11" s="53" t="s">
        <v>295</v>
      </c>
      <c r="B11" s="91" t="s">
        <v>47</v>
      </c>
      <c r="C11" s="2" t="s">
        <v>309</v>
      </c>
      <c r="D11" s="60"/>
      <c r="E11" s="62"/>
      <c r="F11" s="60"/>
      <c r="G11" s="60"/>
      <c r="H11" s="60"/>
      <c r="I11" s="60">
        <v>11</v>
      </c>
      <c r="J11" s="60"/>
      <c r="K11" s="60">
        <v>13</v>
      </c>
      <c r="L11" s="60">
        <v>6</v>
      </c>
      <c r="M11" s="60"/>
      <c r="N11" s="14">
        <f t="shared" si="0"/>
        <v>30</v>
      </c>
      <c r="O11" s="14"/>
      <c r="P11" s="14">
        <f t="shared" si="1"/>
        <v>3</v>
      </c>
    </row>
    <row r="12" spans="1:16" s="11" customFormat="1" x14ac:dyDescent="0.2">
      <c r="A12" s="53" t="s">
        <v>162</v>
      </c>
      <c r="B12" s="85" t="s">
        <v>47</v>
      </c>
      <c r="C12" s="2" t="s">
        <v>164</v>
      </c>
      <c r="D12" s="60"/>
      <c r="E12" s="62">
        <v>8</v>
      </c>
      <c r="F12" s="60">
        <v>9</v>
      </c>
      <c r="G12" s="60"/>
      <c r="H12" s="60"/>
      <c r="I12" s="60"/>
      <c r="J12" s="60">
        <v>9</v>
      </c>
      <c r="K12" s="60"/>
      <c r="L12" s="60"/>
      <c r="M12" s="60"/>
      <c r="N12" s="14">
        <f t="shared" si="0"/>
        <v>26</v>
      </c>
      <c r="O12" s="14"/>
      <c r="P12" s="14">
        <f t="shared" si="1"/>
        <v>3</v>
      </c>
    </row>
    <row r="13" spans="1:16" x14ac:dyDescent="0.2">
      <c r="A13" s="87" t="s">
        <v>225</v>
      </c>
      <c r="B13" s="85" t="s">
        <v>47</v>
      </c>
      <c r="C13" s="2" t="s">
        <v>255</v>
      </c>
      <c r="D13" s="60"/>
      <c r="E13" s="62"/>
      <c r="F13" s="60">
        <v>8</v>
      </c>
      <c r="G13" s="60"/>
      <c r="H13" s="60">
        <v>11</v>
      </c>
      <c r="I13" s="60"/>
      <c r="J13" s="60"/>
      <c r="K13" s="60"/>
      <c r="L13" s="60"/>
      <c r="M13" s="60">
        <v>9</v>
      </c>
      <c r="N13" s="14">
        <f t="shared" si="0"/>
        <v>28</v>
      </c>
      <c r="O13" s="14"/>
      <c r="P13" s="14">
        <f t="shared" si="1"/>
        <v>3</v>
      </c>
    </row>
    <row r="14" spans="1:16" s="11" customFormat="1" x14ac:dyDescent="0.2">
      <c r="A14" s="90" t="s">
        <v>159</v>
      </c>
      <c r="B14" s="19" t="s">
        <v>160</v>
      </c>
      <c r="C14" s="6"/>
      <c r="D14" s="59"/>
      <c r="E14" s="76">
        <v>13</v>
      </c>
      <c r="F14" s="59"/>
      <c r="G14" s="59"/>
      <c r="H14" s="59"/>
      <c r="I14" s="59"/>
      <c r="J14" s="59"/>
      <c r="K14" s="59"/>
      <c r="L14" s="59">
        <v>5</v>
      </c>
      <c r="M14" s="59"/>
      <c r="N14" s="28">
        <f t="shared" si="0"/>
        <v>18</v>
      </c>
      <c r="O14" s="28"/>
      <c r="P14" s="28">
        <f t="shared" si="1"/>
        <v>2</v>
      </c>
    </row>
    <row r="15" spans="1:16" x14ac:dyDescent="0.2">
      <c r="A15" s="53" t="s">
        <v>203</v>
      </c>
      <c r="B15" s="91" t="s">
        <v>47</v>
      </c>
      <c r="C15" s="2" t="s">
        <v>257</v>
      </c>
      <c r="D15" s="60"/>
      <c r="E15" s="62"/>
      <c r="F15" s="60"/>
      <c r="G15" s="60">
        <v>13</v>
      </c>
      <c r="H15" s="60"/>
      <c r="I15" s="60"/>
      <c r="J15" s="60"/>
      <c r="K15" s="60"/>
      <c r="L15" s="60"/>
      <c r="M15" s="60"/>
      <c r="N15" s="14">
        <f t="shared" si="0"/>
        <v>13</v>
      </c>
      <c r="O15" s="14"/>
      <c r="P15" s="14">
        <f t="shared" si="1"/>
        <v>1</v>
      </c>
    </row>
    <row r="16" spans="1:16" s="11" customFormat="1" x14ac:dyDescent="0.2">
      <c r="A16" s="92" t="s">
        <v>222</v>
      </c>
      <c r="B16" s="19" t="s">
        <v>160</v>
      </c>
      <c r="C16" s="6"/>
      <c r="D16" s="59"/>
      <c r="E16" s="76"/>
      <c r="F16" s="59"/>
      <c r="G16" s="59"/>
      <c r="H16" s="59">
        <v>13</v>
      </c>
      <c r="I16" s="59"/>
      <c r="J16" s="59"/>
      <c r="K16" s="59"/>
      <c r="L16" s="59"/>
      <c r="M16" s="59"/>
      <c r="N16" s="28">
        <f t="shared" si="0"/>
        <v>13</v>
      </c>
      <c r="O16" s="28"/>
      <c r="P16" s="28">
        <f t="shared" si="1"/>
        <v>1</v>
      </c>
    </row>
    <row r="17" spans="1:16" x14ac:dyDescent="0.2">
      <c r="A17" s="53" t="s">
        <v>273</v>
      </c>
      <c r="B17" s="91" t="s">
        <v>47</v>
      </c>
      <c r="C17" s="2" t="s">
        <v>274</v>
      </c>
      <c r="D17" s="60"/>
      <c r="E17" s="62"/>
      <c r="F17" s="60"/>
      <c r="G17" s="60"/>
      <c r="H17" s="60"/>
      <c r="I17" s="60"/>
      <c r="J17" s="60">
        <v>11</v>
      </c>
      <c r="K17" s="60"/>
      <c r="L17" s="60"/>
      <c r="M17" s="60"/>
      <c r="N17" s="14">
        <f t="shared" si="0"/>
        <v>11</v>
      </c>
      <c r="O17" s="14"/>
      <c r="P17" s="14">
        <f t="shared" si="1"/>
        <v>1</v>
      </c>
    </row>
    <row r="18" spans="1:16" x14ac:dyDescent="0.2">
      <c r="A18" s="96" t="s">
        <v>205</v>
      </c>
      <c r="B18" s="97" t="s">
        <v>47</v>
      </c>
      <c r="C18" s="98" t="s">
        <v>258</v>
      </c>
      <c r="D18" s="95"/>
      <c r="E18" s="95"/>
      <c r="F18" s="95"/>
      <c r="G18" s="95">
        <v>9</v>
      </c>
      <c r="H18" s="95"/>
      <c r="I18" s="95"/>
      <c r="J18" s="95"/>
      <c r="K18" s="95"/>
      <c r="L18" s="95"/>
      <c r="M18" s="95"/>
      <c r="N18" s="14">
        <f t="shared" si="0"/>
        <v>9</v>
      </c>
      <c r="O18" s="14"/>
      <c r="P18" s="14">
        <f t="shared" si="1"/>
        <v>1</v>
      </c>
    </row>
    <row r="19" spans="1:16" s="11" customFormat="1" x14ac:dyDescent="0.2">
      <c r="A19" s="107" t="s">
        <v>224</v>
      </c>
      <c r="B19" s="108" t="s">
        <v>160</v>
      </c>
      <c r="C19" s="109"/>
      <c r="D19" s="110"/>
      <c r="E19" s="110"/>
      <c r="F19" s="110"/>
      <c r="G19" s="110"/>
      <c r="H19" s="110">
        <v>9</v>
      </c>
      <c r="I19" s="110"/>
      <c r="J19" s="110"/>
      <c r="K19" s="110"/>
      <c r="L19" s="110"/>
      <c r="M19" s="110"/>
      <c r="N19" s="28">
        <f t="shared" si="0"/>
        <v>9</v>
      </c>
      <c r="O19" s="28"/>
      <c r="P19" s="28">
        <f t="shared" si="1"/>
        <v>1</v>
      </c>
    </row>
    <row r="20" spans="1:16" x14ac:dyDescent="0.2">
      <c r="A20" s="96" t="s">
        <v>161</v>
      </c>
      <c r="B20" s="97" t="s">
        <v>47</v>
      </c>
      <c r="C20" s="98" t="s">
        <v>163</v>
      </c>
      <c r="D20" s="95"/>
      <c r="E20" s="95">
        <v>7</v>
      </c>
      <c r="F20" s="95"/>
      <c r="G20" s="95"/>
      <c r="H20" s="95"/>
      <c r="I20" s="95"/>
      <c r="J20" s="95"/>
      <c r="K20" s="95"/>
      <c r="L20" s="95"/>
      <c r="M20" s="95"/>
      <c r="N20" s="14">
        <f t="shared" si="0"/>
        <v>7</v>
      </c>
      <c r="O20" s="14"/>
      <c r="P20" s="14">
        <f t="shared" si="1"/>
        <v>1</v>
      </c>
    </row>
    <row r="21" spans="1:16" s="11" customFormat="1" x14ac:dyDescent="0.2">
      <c r="A21" s="92" t="s">
        <v>223</v>
      </c>
      <c r="B21" s="19" t="s">
        <v>160</v>
      </c>
      <c r="C21" s="6"/>
      <c r="D21" s="59"/>
      <c r="E21" s="76"/>
      <c r="F21" s="59"/>
      <c r="G21" s="59"/>
      <c r="H21" s="59" t="s">
        <v>193</v>
      </c>
      <c r="I21" s="59"/>
      <c r="J21" s="59"/>
      <c r="K21" s="59"/>
      <c r="L21" s="59"/>
      <c r="M21" s="59"/>
      <c r="N21" s="28">
        <f t="shared" si="0"/>
        <v>0</v>
      </c>
      <c r="O21" s="28"/>
      <c r="P21" s="28">
        <f t="shared" si="1"/>
        <v>0</v>
      </c>
    </row>
    <row r="22" spans="1:16" ht="15" x14ac:dyDescent="0.25">
      <c r="A22" s="39"/>
      <c r="B22"/>
      <c r="C22"/>
      <c r="D22" s="56"/>
      <c r="E22" s="56"/>
      <c r="F22" s="56"/>
      <c r="G22" s="56"/>
      <c r="H22" s="56"/>
      <c r="I22" s="56"/>
      <c r="J22" s="56"/>
      <c r="K22" s="56"/>
      <c r="L22" s="56"/>
      <c r="M22"/>
      <c r="N22"/>
      <c r="O22"/>
    </row>
    <row r="23" spans="1:16" ht="15" x14ac:dyDescent="0.25">
      <c r="A23" s="69" t="s">
        <v>1</v>
      </c>
      <c r="B23"/>
      <c r="C23"/>
      <c r="D23" s="56"/>
      <c r="E23" s="56"/>
      <c r="F23" s="56"/>
      <c r="G23" s="56"/>
      <c r="H23" s="56"/>
      <c r="I23" s="56"/>
      <c r="J23" s="56"/>
      <c r="K23" s="56"/>
      <c r="L23" s="56"/>
      <c r="M23"/>
      <c r="N23"/>
      <c r="O23"/>
    </row>
    <row r="24" spans="1:16" s="17" customFormat="1" x14ac:dyDescent="0.2">
      <c r="A24" s="53" t="s">
        <v>99</v>
      </c>
      <c r="B24" s="85" t="s">
        <v>47</v>
      </c>
      <c r="C24" s="2" t="s">
        <v>101</v>
      </c>
      <c r="D24" s="60">
        <v>15</v>
      </c>
      <c r="E24" s="62">
        <v>15</v>
      </c>
      <c r="F24" s="60"/>
      <c r="G24" s="60"/>
      <c r="H24" s="60"/>
      <c r="I24" s="60"/>
      <c r="J24" s="60"/>
      <c r="K24" s="60"/>
      <c r="L24" s="60">
        <v>11</v>
      </c>
      <c r="M24" s="60"/>
      <c r="N24" s="14">
        <f t="shared" ref="N24:N30" si="2">SUM(D24:M24)</f>
        <v>41</v>
      </c>
      <c r="O24" s="14"/>
      <c r="P24" s="14">
        <f t="shared" ref="P24:P30" si="3">COUNT(D24:M24)</f>
        <v>3</v>
      </c>
    </row>
    <row r="25" spans="1:16" s="11" customFormat="1" ht="13.5" customHeight="1" x14ac:dyDescent="0.2">
      <c r="A25" s="53" t="s">
        <v>100</v>
      </c>
      <c r="B25" s="85" t="s">
        <v>47</v>
      </c>
      <c r="C25" s="2" t="s">
        <v>102</v>
      </c>
      <c r="D25" s="60">
        <v>8</v>
      </c>
      <c r="E25" s="62">
        <v>11</v>
      </c>
      <c r="F25" s="60"/>
      <c r="G25" s="60"/>
      <c r="H25" s="60"/>
      <c r="I25" s="60"/>
      <c r="J25" s="60"/>
      <c r="K25" s="60"/>
      <c r="L25" s="60">
        <v>8</v>
      </c>
      <c r="M25" s="60"/>
      <c r="N25" s="14">
        <f t="shared" si="2"/>
        <v>27</v>
      </c>
      <c r="O25" s="14"/>
      <c r="P25" s="14">
        <f t="shared" si="3"/>
        <v>3</v>
      </c>
    </row>
    <row r="26" spans="1:16" s="11" customFormat="1" ht="12.75" customHeight="1" x14ac:dyDescent="0.2">
      <c r="A26" s="53" t="s">
        <v>157</v>
      </c>
      <c r="B26" s="91" t="s">
        <v>47</v>
      </c>
      <c r="C26" s="2" t="s">
        <v>158</v>
      </c>
      <c r="D26" s="60"/>
      <c r="E26" s="62">
        <v>13</v>
      </c>
      <c r="F26" s="60">
        <v>13</v>
      </c>
      <c r="G26" s="60"/>
      <c r="H26" s="60"/>
      <c r="I26" s="60"/>
      <c r="J26" s="60"/>
      <c r="K26" s="60"/>
      <c r="L26" s="60"/>
      <c r="M26" s="60"/>
      <c r="N26" s="14">
        <f t="shared" si="2"/>
        <v>26</v>
      </c>
      <c r="O26" s="14"/>
      <c r="P26" s="14">
        <f t="shared" si="3"/>
        <v>2</v>
      </c>
    </row>
    <row r="27" spans="1:16" s="11" customFormat="1" ht="12.75" customHeight="1" x14ac:dyDescent="0.2">
      <c r="A27" s="138" t="s">
        <v>355</v>
      </c>
      <c r="B27" s="139" t="s">
        <v>47</v>
      </c>
      <c r="C27" s="140" t="s">
        <v>356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>
        <v>13</v>
      </c>
      <c r="N27" s="14">
        <f t="shared" ref="N27" si="4">SUM(D27:M27)</f>
        <v>13</v>
      </c>
      <c r="O27" s="14"/>
      <c r="P27" s="14">
        <f t="shared" ref="P27" si="5">COUNT(D27:M27)</f>
        <v>1</v>
      </c>
    </row>
    <row r="28" spans="1:16" s="11" customFormat="1" ht="12.75" customHeight="1" x14ac:dyDescent="0.2">
      <c r="A28" s="92" t="s">
        <v>338</v>
      </c>
      <c r="B28" s="31"/>
      <c r="C28" s="6"/>
      <c r="D28" s="59"/>
      <c r="E28" s="76"/>
      <c r="F28" s="59"/>
      <c r="G28" s="59"/>
      <c r="H28" s="59"/>
      <c r="I28" s="59"/>
      <c r="J28" s="59"/>
      <c r="K28" s="59"/>
      <c r="L28" s="59">
        <v>15</v>
      </c>
      <c r="M28" s="59"/>
      <c r="N28" s="28">
        <f t="shared" si="2"/>
        <v>15</v>
      </c>
      <c r="O28" s="28"/>
      <c r="P28" s="28">
        <f t="shared" si="3"/>
        <v>1</v>
      </c>
    </row>
    <row r="29" spans="1:16" customFormat="1" ht="15" x14ac:dyDescent="0.25">
      <c r="A29" s="53" t="s">
        <v>337</v>
      </c>
      <c r="B29" s="10"/>
      <c r="C29" s="7" t="s">
        <v>339</v>
      </c>
      <c r="D29" s="60"/>
      <c r="E29" s="62"/>
      <c r="F29" s="60"/>
      <c r="G29" s="60"/>
      <c r="H29" s="60"/>
      <c r="I29" s="60"/>
      <c r="J29" s="60"/>
      <c r="K29" s="60"/>
      <c r="L29" s="60">
        <v>13</v>
      </c>
      <c r="M29" s="60"/>
      <c r="N29" s="14">
        <f t="shared" si="2"/>
        <v>13</v>
      </c>
      <c r="O29" s="14"/>
      <c r="P29" s="14">
        <f t="shared" si="3"/>
        <v>1</v>
      </c>
    </row>
    <row r="30" spans="1:16" s="11" customFormat="1" x14ac:dyDescent="0.2">
      <c r="A30" s="53" t="s">
        <v>336</v>
      </c>
      <c r="B30" s="9"/>
      <c r="C30" s="2"/>
      <c r="D30" s="60"/>
      <c r="E30" s="62"/>
      <c r="F30" s="60"/>
      <c r="G30" s="60"/>
      <c r="H30" s="60"/>
      <c r="I30" s="60"/>
      <c r="J30" s="60"/>
      <c r="K30" s="60"/>
      <c r="L30" s="60">
        <v>9</v>
      </c>
      <c r="M30" s="60"/>
      <c r="N30" s="14">
        <f t="shared" si="2"/>
        <v>9</v>
      </c>
      <c r="O30" s="14"/>
      <c r="P30" s="14">
        <f t="shared" si="3"/>
        <v>1</v>
      </c>
    </row>
    <row r="31" spans="1:16" customFormat="1" ht="15" x14ac:dyDescent="0.25">
      <c r="A31" s="39"/>
      <c r="D31" s="56"/>
      <c r="E31" s="56"/>
      <c r="F31" s="56"/>
      <c r="G31" s="56"/>
      <c r="H31" s="56"/>
      <c r="I31" s="56"/>
      <c r="J31" s="56"/>
      <c r="K31" s="56"/>
      <c r="L31" s="56"/>
    </row>
    <row r="32" spans="1:16" customFormat="1" ht="15" x14ac:dyDescent="0.25">
      <c r="A32" s="69" t="s">
        <v>30</v>
      </c>
      <c r="D32" s="56"/>
      <c r="E32" s="56"/>
      <c r="F32" s="56"/>
      <c r="G32" s="56"/>
      <c r="H32" s="56"/>
      <c r="I32" s="56"/>
      <c r="J32" s="56"/>
      <c r="K32" s="56"/>
      <c r="L32" s="56"/>
    </row>
    <row r="33" spans="1:16" s="11" customFormat="1" x14ac:dyDescent="0.2">
      <c r="A33" s="53" t="s">
        <v>174</v>
      </c>
      <c r="B33" s="91" t="s">
        <v>47</v>
      </c>
      <c r="C33" s="2" t="s">
        <v>175</v>
      </c>
      <c r="D33" s="59"/>
      <c r="E33" s="62">
        <v>15</v>
      </c>
      <c r="F33" s="60"/>
      <c r="G33" s="60"/>
      <c r="H33" s="60"/>
      <c r="I33" s="60"/>
      <c r="J33" s="60"/>
      <c r="K33" s="60">
        <v>15</v>
      </c>
      <c r="L33" s="60">
        <v>15</v>
      </c>
      <c r="M33" s="59"/>
      <c r="N33" s="14">
        <f>SUM(D33:M33)</f>
        <v>45</v>
      </c>
      <c r="O33" s="14"/>
      <c r="P33" s="14">
        <f>COUNT(D33:M33)</f>
        <v>3</v>
      </c>
    </row>
    <row r="34" spans="1:16" ht="9.75" customHeight="1" x14ac:dyDescent="0.2">
      <c r="A34" s="53" t="s">
        <v>173</v>
      </c>
      <c r="B34" s="91" t="s">
        <v>47</v>
      </c>
      <c r="C34" s="2" t="s">
        <v>143</v>
      </c>
      <c r="D34" s="59"/>
      <c r="E34" s="62">
        <v>13</v>
      </c>
      <c r="F34" s="60"/>
      <c r="G34" s="60">
        <v>13</v>
      </c>
      <c r="H34" s="60"/>
      <c r="I34" s="60"/>
      <c r="J34" s="60"/>
      <c r="K34" s="60"/>
      <c r="L34" s="60" t="s">
        <v>193</v>
      </c>
      <c r="M34" s="59"/>
      <c r="N34" s="14">
        <f>SUM(D34:M34)</f>
        <v>26</v>
      </c>
      <c r="O34" s="14"/>
      <c r="P34" s="14">
        <f>COUNT(D34:M34)</f>
        <v>2</v>
      </c>
    </row>
    <row r="35" spans="1:16" x14ac:dyDescent="0.2">
      <c r="A35" s="53" t="s">
        <v>330</v>
      </c>
      <c r="B35" s="91" t="s">
        <v>47</v>
      </c>
      <c r="C35" s="2" t="s">
        <v>331</v>
      </c>
      <c r="D35" s="59"/>
      <c r="E35" s="62"/>
      <c r="F35" s="60"/>
      <c r="G35" s="60"/>
      <c r="H35" s="60"/>
      <c r="I35" s="60"/>
      <c r="J35" s="60"/>
      <c r="K35" s="60">
        <v>13</v>
      </c>
      <c r="L35" s="60"/>
      <c r="M35" s="59"/>
      <c r="N35" s="14">
        <f>SUM(D35:M35)</f>
        <v>13</v>
      </c>
      <c r="O35" s="14"/>
      <c r="P35" s="14">
        <f>COUNT(D35:M35)</f>
        <v>1</v>
      </c>
    </row>
    <row r="36" spans="1:16" x14ac:dyDescent="0.2">
      <c r="A36" s="53"/>
      <c r="B36" s="9"/>
      <c r="C36" s="2"/>
      <c r="D36" s="59"/>
      <c r="E36" s="62"/>
      <c r="F36" s="60"/>
      <c r="G36" s="60"/>
      <c r="H36" s="60"/>
      <c r="I36" s="60"/>
      <c r="J36" s="60"/>
      <c r="K36" s="60"/>
      <c r="L36" s="60"/>
      <c r="M36" s="59"/>
      <c r="N36" s="14">
        <f>SUM(D36:M36)</f>
        <v>0</v>
      </c>
      <c r="O36" s="14"/>
      <c r="P36" s="14">
        <f>COUNT(D36:M36)</f>
        <v>0</v>
      </c>
    </row>
    <row r="37" spans="1:16" x14ac:dyDescent="0.2">
      <c r="A37" s="53"/>
      <c r="B37" s="9"/>
      <c r="C37" s="2"/>
      <c r="D37" s="59"/>
      <c r="E37" s="76"/>
      <c r="F37" s="59"/>
      <c r="G37" s="59"/>
      <c r="H37" s="59"/>
      <c r="I37" s="59"/>
      <c r="J37" s="59"/>
      <c r="K37" s="59"/>
      <c r="L37" s="59"/>
      <c r="M37" s="59"/>
      <c r="N37" s="14">
        <f t="shared" ref="N37" si="6">SUM(D37:M37)</f>
        <v>0</v>
      </c>
      <c r="O37" s="14"/>
      <c r="P37" s="14">
        <f t="shared" ref="P37" si="7">COUNT(D37:M37)</f>
        <v>0</v>
      </c>
    </row>
    <row r="38" spans="1:16" customFormat="1" ht="15" x14ac:dyDescent="0.25"/>
    <row r="39" spans="1:16" customFormat="1" ht="15" x14ac:dyDescent="0.25">
      <c r="A39" s="69" t="s">
        <v>31</v>
      </c>
      <c r="D39" s="56"/>
      <c r="E39" s="56"/>
      <c r="F39" s="56"/>
      <c r="G39" s="56"/>
      <c r="H39" s="56"/>
      <c r="I39" s="56"/>
      <c r="J39" s="56"/>
      <c r="K39" s="56"/>
      <c r="L39" s="56"/>
    </row>
    <row r="40" spans="1:16" x14ac:dyDescent="0.2">
      <c r="A40" s="53" t="s">
        <v>206</v>
      </c>
      <c r="B40" s="91" t="s">
        <v>47</v>
      </c>
      <c r="C40" s="2" t="s">
        <v>246</v>
      </c>
      <c r="D40" s="59"/>
      <c r="E40" s="76"/>
      <c r="F40" s="59"/>
      <c r="G40" s="60">
        <v>15</v>
      </c>
      <c r="H40" s="59"/>
      <c r="I40" s="59"/>
      <c r="J40" s="59"/>
      <c r="K40" s="59"/>
      <c r="L40" s="59"/>
      <c r="M40" s="59"/>
      <c r="N40" s="14">
        <f t="shared" ref="N40:N45" si="8">SUM(D40:M40)</f>
        <v>15</v>
      </c>
      <c r="O40" s="14">
        <f t="shared" ref="O40:O44" si="9">+N40</f>
        <v>15</v>
      </c>
      <c r="P40" s="14">
        <f t="shared" ref="P40:P45" si="10">COUNT(D40:M40)</f>
        <v>1</v>
      </c>
    </row>
    <row r="41" spans="1:16" x14ac:dyDescent="0.2">
      <c r="A41" s="53"/>
      <c r="B41" s="9"/>
      <c r="C41" s="2"/>
      <c r="D41" s="59"/>
      <c r="E41" s="76"/>
      <c r="F41" s="59"/>
      <c r="G41" s="59"/>
      <c r="H41" s="59"/>
      <c r="I41" s="59"/>
      <c r="J41" s="59"/>
      <c r="K41" s="59"/>
      <c r="L41" s="59"/>
      <c r="M41" s="59"/>
      <c r="N41" s="14">
        <f t="shared" si="8"/>
        <v>0</v>
      </c>
      <c r="O41" s="14">
        <f t="shared" si="9"/>
        <v>0</v>
      </c>
      <c r="P41" s="14">
        <f t="shared" si="10"/>
        <v>0</v>
      </c>
    </row>
    <row r="42" spans="1:16" x14ac:dyDescent="0.2">
      <c r="A42" s="53"/>
      <c r="B42" s="9"/>
      <c r="C42" s="2"/>
      <c r="D42" s="59"/>
      <c r="E42" s="76"/>
      <c r="F42" s="59"/>
      <c r="G42" s="59"/>
      <c r="H42" s="59"/>
      <c r="I42" s="59"/>
      <c r="J42" s="59"/>
      <c r="K42" s="59"/>
      <c r="L42" s="59"/>
      <c r="M42" s="59"/>
      <c r="N42" s="14">
        <f t="shared" si="8"/>
        <v>0</v>
      </c>
      <c r="O42" s="14">
        <f t="shared" si="9"/>
        <v>0</v>
      </c>
      <c r="P42" s="14">
        <f t="shared" si="10"/>
        <v>0</v>
      </c>
    </row>
    <row r="43" spans="1:16" x14ac:dyDescent="0.2">
      <c r="A43" s="53"/>
      <c r="B43" s="9"/>
      <c r="C43" s="2"/>
      <c r="D43" s="59"/>
      <c r="E43" s="76"/>
      <c r="F43" s="59"/>
      <c r="G43" s="59"/>
      <c r="H43" s="59"/>
      <c r="I43" s="59"/>
      <c r="J43" s="59"/>
      <c r="K43" s="59"/>
      <c r="L43" s="59"/>
      <c r="M43" s="59"/>
      <c r="N43" s="14">
        <f t="shared" si="8"/>
        <v>0</v>
      </c>
      <c r="O43" s="14">
        <f t="shared" si="9"/>
        <v>0</v>
      </c>
      <c r="P43" s="14">
        <f t="shared" si="10"/>
        <v>0</v>
      </c>
    </row>
    <row r="44" spans="1:16" x14ac:dyDescent="0.2">
      <c r="A44" s="53"/>
      <c r="B44" s="9"/>
      <c r="C44" s="2"/>
      <c r="D44" s="59"/>
      <c r="E44" s="76"/>
      <c r="F44" s="59"/>
      <c r="G44" s="59"/>
      <c r="H44" s="59"/>
      <c r="I44" s="59"/>
      <c r="J44" s="59"/>
      <c r="K44" s="59"/>
      <c r="L44" s="59"/>
      <c r="M44" s="59"/>
      <c r="N44" s="14">
        <f t="shared" si="8"/>
        <v>0</v>
      </c>
      <c r="O44" s="14">
        <f t="shared" si="9"/>
        <v>0</v>
      </c>
      <c r="P44" s="14">
        <f t="shared" si="10"/>
        <v>0</v>
      </c>
    </row>
    <row r="45" spans="1:16" x14ac:dyDescent="0.2">
      <c r="A45" s="53"/>
      <c r="B45" s="9"/>
      <c r="C45" s="2"/>
      <c r="D45" s="59"/>
      <c r="E45" s="76"/>
      <c r="F45" s="59"/>
      <c r="G45" s="59"/>
      <c r="H45" s="59"/>
      <c r="I45" s="59"/>
      <c r="J45" s="59"/>
      <c r="K45" s="59"/>
      <c r="L45" s="59"/>
      <c r="M45" s="59"/>
      <c r="N45" s="14">
        <f t="shared" si="8"/>
        <v>0</v>
      </c>
      <c r="O45" s="14"/>
      <c r="P45" s="14">
        <f t="shared" si="10"/>
        <v>0</v>
      </c>
    </row>
    <row r="48" spans="1:16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</sheetData>
  <sortState xmlns:xlrd2="http://schemas.microsoft.com/office/spreadsheetml/2017/richdata2" ref="A5:P21">
    <sortCondition descending="1" ref="O5:O21"/>
    <sortCondition descending="1" ref="N5:N2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P33"/>
  <sheetViews>
    <sheetView showGridLines="0" workbookViewId="0">
      <selection activeCell="M22" sqref="M22"/>
    </sheetView>
  </sheetViews>
  <sheetFormatPr defaultRowHeight="11.25" x14ac:dyDescent="0.2"/>
  <cols>
    <col min="1" max="1" width="22.710937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22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 s="32"/>
      <c r="C4" s="32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" t="s">
        <v>275</v>
      </c>
      <c r="B5" s="15" t="s">
        <v>47</v>
      </c>
      <c r="C5" s="16" t="s">
        <v>277</v>
      </c>
      <c r="D5" s="60"/>
      <c r="E5" s="62"/>
      <c r="F5" s="60"/>
      <c r="G5" s="60"/>
      <c r="H5" s="60"/>
      <c r="I5" s="60">
        <v>15</v>
      </c>
      <c r="J5" s="60">
        <v>15</v>
      </c>
      <c r="K5" s="60"/>
      <c r="L5" s="60"/>
      <c r="M5" s="60"/>
      <c r="N5" s="14">
        <f t="shared" ref="N5:N10" si="0">SUM(D5:M5)</f>
        <v>30</v>
      </c>
      <c r="O5" s="14"/>
      <c r="P5" s="14">
        <f t="shared" ref="P5:P10" si="1">COUNT(D5:M5)</f>
        <v>2</v>
      </c>
    </row>
    <row r="6" spans="1:16" s="11" customFormat="1" x14ac:dyDescent="0.2">
      <c r="A6" s="16" t="s">
        <v>226</v>
      </c>
      <c r="B6" s="15" t="s">
        <v>47</v>
      </c>
      <c r="C6" s="15" t="s">
        <v>79</v>
      </c>
      <c r="D6" s="57"/>
      <c r="E6" s="67"/>
      <c r="F6" s="58"/>
      <c r="G6" s="57"/>
      <c r="H6" s="57">
        <v>15</v>
      </c>
      <c r="I6" s="57"/>
      <c r="J6" s="57"/>
      <c r="K6" s="57"/>
      <c r="L6" s="57"/>
      <c r="M6" s="57"/>
      <c r="N6" s="14">
        <f t="shared" si="0"/>
        <v>15</v>
      </c>
      <c r="O6" s="14"/>
      <c r="P6" s="14">
        <f t="shared" si="1"/>
        <v>1</v>
      </c>
    </row>
    <row r="7" spans="1:16" s="11" customFormat="1" x14ac:dyDescent="0.2">
      <c r="A7" s="18" t="s">
        <v>296</v>
      </c>
      <c r="B7" s="18" t="s">
        <v>141</v>
      </c>
      <c r="C7" s="18"/>
      <c r="D7" s="59"/>
      <c r="E7" s="76"/>
      <c r="F7" s="59"/>
      <c r="G7" s="59"/>
      <c r="H7" s="59"/>
      <c r="I7" s="59">
        <v>13</v>
      </c>
      <c r="J7" s="59"/>
      <c r="K7" s="59"/>
      <c r="L7" s="59"/>
      <c r="M7" s="59"/>
      <c r="N7" s="28">
        <f t="shared" si="0"/>
        <v>13</v>
      </c>
      <c r="O7" s="28"/>
      <c r="P7" s="28">
        <f t="shared" si="1"/>
        <v>1</v>
      </c>
    </row>
    <row r="8" spans="1:16" s="11" customFormat="1" x14ac:dyDescent="0.2">
      <c r="A8" s="18" t="s">
        <v>297</v>
      </c>
      <c r="B8" s="18" t="s">
        <v>141</v>
      </c>
      <c r="C8" s="18"/>
      <c r="D8" s="59"/>
      <c r="E8" s="76"/>
      <c r="F8" s="59"/>
      <c r="G8" s="59"/>
      <c r="H8" s="59"/>
      <c r="I8" s="59">
        <v>11</v>
      </c>
      <c r="J8" s="59"/>
      <c r="K8" s="59"/>
      <c r="L8" s="59"/>
      <c r="M8" s="59"/>
      <c r="N8" s="28">
        <f t="shared" si="0"/>
        <v>11</v>
      </c>
      <c r="O8" s="28"/>
      <c r="P8" s="28">
        <f t="shared" si="1"/>
        <v>1</v>
      </c>
    </row>
    <row r="9" spans="1:16" s="11" customFormat="1" x14ac:dyDescent="0.2">
      <c r="A9" s="16" t="s">
        <v>276</v>
      </c>
      <c r="B9" s="15" t="s">
        <v>47</v>
      </c>
      <c r="C9" s="16" t="s">
        <v>266</v>
      </c>
      <c r="D9" s="60"/>
      <c r="E9" s="62"/>
      <c r="F9" s="60"/>
      <c r="G9" s="60"/>
      <c r="H9" s="60"/>
      <c r="I9" s="60"/>
      <c r="J9" s="60">
        <v>9</v>
      </c>
      <c r="K9" s="60"/>
      <c r="L9" s="60"/>
      <c r="M9" s="60">
        <v>11</v>
      </c>
      <c r="N9" s="14">
        <f t="shared" si="0"/>
        <v>20</v>
      </c>
      <c r="O9" s="14"/>
      <c r="P9" s="14">
        <f t="shared" si="1"/>
        <v>2</v>
      </c>
    </row>
    <row r="10" spans="1:16" x14ac:dyDescent="0.2">
      <c r="A10" s="18" t="s">
        <v>298</v>
      </c>
      <c r="B10" s="18" t="s">
        <v>141</v>
      </c>
      <c r="C10" s="18"/>
      <c r="D10" s="59"/>
      <c r="E10" s="76"/>
      <c r="F10" s="59"/>
      <c r="G10" s="59"/>
      <c r="H10" s="59"/>
      <c r="I10" s="59">
        <v>9</v>
      </c>
      <c r="J10" s="59"/>
      <c r="K10" s="59"/>
      <c r="L10" s="59"/>
      <c r="M10" s="59"/>
      <c r="N10" s="28">
        <f t="shared" si="0"/>
        <v>9</v>
      </c>
      <c r="O10" s="28"/>
      <c r="P10" s="28">
        <f t="shared" si="1"/>
        <v>1</v>
      </c>
    </row>
    <row r="11" spans="1:16" ht="15" x14ac:dyDescent="0.25">
      <c r="A11" s="32"/>
      <c r="B11" s="32"/>
      <c r="C11" s="3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ht="15" x14ac:dyDescent="0.25">
      <c r="A12" s="34" t="s">
        <v>1</v>
      </c>
      <c r="B12" s="32"/>
      <c r="C12" s="3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x14ac:dyDescent="0.2">
      <c r="A13" s="16" t="s">
        <v>278</v>
      </c>
      <c r="B13" s="15" t="s">
        <v>47</v>
      </c>
      <c r="C13" s="15" t="s">
        <v>280</v>
      </c>
      <c r="D13" s="60"/>
      <c r="E13" s="62"/>
      <c r="F13" s="60"/>
      <c r="G13" s="60"/>
      <c r="H13" s="60"/>
      <c r="I13" s="60"/>
      <c r="J13" s="60">
        <v>13</v>
      </c>
      <c r="K13" s="60"/>
      <c r="L13" s="60"/>
      <c r="M13" s="60">
        <v>15</v>
      </c>
      <c r="N13" s="14">
        <f t="shared" ref="N13:N18" si="2">SUM(D13:M13)</f>
        <v>28</v>
      </c>
      <c r="O13" s="14"/>
      <c r="P13" s="14">
        <f t="shared" ref="P13:P18" si="3">COUNT(D13:M13)</f>
        <v>2</v>
      </c>
    </row>
    <row r="14" spans="1:16" s="11" customFormat="1" x14ac:dyDescent="0.2">
      <c r="A14" s="16" t="s">
        <v>279</v>
      </c>
      <c r="B14" s="15" t="s">
        <v>47</v>
      </c>
      <c r="C14" s="15" t="s">
        <v>280</v>
      </c>
      <c r="D14" s="60"/>
      <c r="E14" s="62"/>
      <c r="F14" s="60"/>
      <c r="G14" s="60"/>
      <c r="H14" s="60"/>
      <c r="I14" s="60"/>
      <c r="J14" s="60">
        <v>11</v>
      </c>
      <c r="K14" s="60"/>
      <c r="L14" s="60"/>
      <c r="M14" s="60">
        <v>13</v>
      </c>
      <c r="N14" s="14">
        <f t="shared" si="2"/>
        <v>24</v>
      </c>
      <c r="O14" s="14"/>
      <c r="P14" s="14">
        <f t="shared" si="3"/>
        <v>2</v>
      </c>
    </row>
    <row r="15" spans="1:16" s="11" customFormat="1" x14ac:dyDescent="0.2">
      <c r="A15" s="16" t="s">
        <v>299</v>
      </c>
      <c r="B15" s="15" t="s">
        <v>47</v>
      </c>
      <c r="C15" s="15" t="s">
        <v>79</v>
      </c>
      <c r="D15" s="60"/>
      <c r="E15" s="62"/>
      <c r="F15" s="60"/>
      <c r="G15" s="60"/>
      <c r="H15" s="60"/>
      <c r="I15" s="60">
        <v>8</v>
      </c>
      <c r="J15" s="60"/>
      <c r="K15" s="60"/>
      <c r="L15" s="60"/>
      <c r="M15" s="60"/>
      <c r="N15" s="14">
        <f t="shared" si="2"/>
        <v>8</v>
      </c>
      <c r="O15" s="14"/>
      <c r="P15" s="14">
        <f t="shared" si="3"/>
        <v>1</v>
      </c>
    </row>
    <row r="16" spans="1:16" x14ac:dyDescent="0.2">
      <c r="A16" s="16" t="s">
        <v>265</v>
      </c>
      <c r="B16" s="15" t="s">
        <v>47</v>
      </c>
      <c r="C16" s="15" t="s">
        <v>79</v>
      </c>
      <c r="D16" s="60"/>
      <c r="E16" s="62"/>
      <c r="F16" s="60"/>
      <c r="G16" s="60"/>
      <c r="H16" s="60" t="s">
        <v>193</v>
      </c>
      <c r="I16" s="60"/>
      <c r="J16" s="60"/>
      <c r="K16" s="60"/>
      <c r="L16" s="60"/>
      <c r="M16" s="60"/>
      <c r="N16" s="14">
        <f t="shared" si="2"/>
        <v>0</v>
      </c>
      <c r="O16" s="14"/>
      <c r="P16" s="14">
        <f t="shared" si="3"/>
        <v>0</v>
      </c>
    </row>
    <row r="17" spans="1:16" x14ac:dyDescent="0.2">
      <c r="A17" s="16" t="s">
        <v>300</v>
      </c>
      <c r="B17" s="15" t="s">
        <v>47</v>
      </c>
      <c r="C17" s="15" t="s">
        <v>314</v>
      </c>
      <c r="D17" s="60"/>
      <c r="E17" s="62"/>
      <c r="F17" s="60"/>
      <c r="G17" s="60"/>
      <c r="H17" s="60"/>
      <c r="I17" s="60" t="s">
        <v>191</v>
      </c>
      <c r="J17" s="60"/>
      <c r="K17" s="60"/>
      <c r="L17" s="60"/>
      <c r="M17" s="60"/>
      <c r="N17" s="14">
        <f t="shared" si="2"/>
        <v>0</v>
      </c>
      <c r="O17" s="14"/>
      <c r="P17" s="14">
        <f t="shared" si="3"/>
        <v>0</v>
      </c>
    </row>
    <row r="18" spans="1:16" x14ac:dyDescent="0.2">
      <c r="A18" s="16"/>
      <c r="B18" s="15"/>
      <c r="C18" s="15"/>
      <c r="D18" s="60"/>
      <c r="E18" s="62"/>
      <c r="F18" s="60"/>
      <c r="G18" s="60"/>
      <c r="H18" s="60"/>
      <c r="I18" s="60"/>
      <c r="J18" s="60"/>
      <c r="K18" s="60"/>
      <c r="L18" s="60"/>
      <c r="M18" s="60"/>
      <c r="N18" s="14">
        <f t="shared" si="2"/>
        <v>0</v>
      </c>
      <c r="O18" s="14"/>
      <c r="P18" s="14">
        <f t="shared" si="3"/>
        <v>0</v>
      </c>
    </row>
    <row r="19" spans="1:16" x14ac:dyDescent="0.2">
      <c r="A19" s="16"/>
      <c r="B19" s="15"/>
      <c r="C19" s="15"/>
      <c r="D19" s="60"/>
      <c r="E19" s="62"/>
      <c r="F19" s="60"/>
      <c r="G19" s="60"/>
      <c r="H19" s="60"/>
      <c r="I19" s="60"/>
      <c r="J19" s="60"/>
      <c r="K19" s="60"/>
      <c r="L19" s="60"/>
      <c r="M19" s="60"/>
      <c r="N19" s="14">
        <f t="shared" ref="N19" si="4">SUM(D19:M19)</f>
        <v>0</v>
      </c>
      <c r="O19" s="14"/>
      <c r="P19" s="14">
        <f t="shared" ref="P19" si="5">COUNT(D19:M19)</f>
        <v>0</v>
      </c>
    </row>
    <row r="20" spans="1:16" customFormat="1" ht="15" x14ac:dyDescent="0.25">
      <c r="D20" s="56"/>
      <c r="E20" s="56"/>
      <c r="F20" s="56"/>
      <c r="G20" s="56"/>
      <c r="H20" s="56"/>
      <c r="I20" s="56"/>
      <c r="J20" s="56"/>
      <c r="K20" s="56"/>
      <c r="L20" s="56"/>
    </row>
    <row r="21" spans="1:16" customFormat="1" ht="15" x14ac:dyDescent="0.25">
      <c r="A21" s="34" t="s">
        <v>30</v>
      </c>
      <c r="D21" s="56"/>
      <c r="E21" s="56"/>
      <c r="F21" s="56"/>
      <c r="G21" s="56"/>
      <c r="H21" s="56"/>
      <c r="I21" s="56"/>
      <c r="J21" s="56"/>
      <c r="K21" s="56"/>
      <c r="L21" s="56"/>
    </row>
    <row r="22" spans="1:16" s="11" customFormat="1" x14ac:dyDescent="0.2">
      <c r="A22" s="16" t="s">
        <v>312</v>
      </c>
      <c r="B22" s="15" t="s">
        <v>47</v>
      </c>
      <c r="C22" s="15" t="s">
        <v>266</v>
      </c>
      <c r="D22" s="60"/>
      <c r="E22" s="62"/>
      <c r="F22" s="60"/>
      <c r="G22" s="60">
        <v>15</v>
      </c>
      <c r="H22" s="60">
        <v>15</v>
      </c>
      <c r="I22" s="60"/>
      <c r="J22" s="60">
        <v>15</v>
      </c>
      <c r="K22" s="60"/>
      <c r="L22" s="60"/>
      <c r="M22" s="60">
        <v>15</v>
      </c>
      <c r="N22" s="14">
        <f t="shared" ref="N22:N28" si="6">SUM(D22:M22)</f>
        <v>60</v>
      </c>
      <c r="O22" s="14"/>
      <c r="P22" s="14">
        <f t="shared" ref="P22:P28" si="7">COUNT(D22:M22)</f>
        <v>4</v>
      </c>
    </row>
    <row r="23" spans="1:16" x14ac:dyDescent="0.2">
      <c r="A23" s="16" t="s">
        <v>226</v>
      </c>
      <c r="B23" s="15" t="s">
        <v>47</v>
      </c>
      <c r="C23" s="15" t="s">
        <v>79</v>
      </c>
      <c r="D23" s="60"/>
      <c r="E23" s="62"/>
      <c r="F23" s="60"/>
      <c r="G23" s="60"/>
      <c r="H23" s="60"/>
      <c r="I23" s="60">
        <v>13</v>
      </c>
      <c r="J23" s="60"/>
      <c r="K23" s="60"/>
      <c r="L23" s="60"/>
      <c r="M23" s="60"/>
      <c r="N23" s="14">
        <f t="shared" si="6"/>
        <v>13</v>
      </c>
      <c r="O23" s="14"/>
      <c r="P23" s="14">
        <f t="shared" si="7"/>
        <v>1</v>
      </c>
    </row>
    <row r="24" spans="1:16" x14ac:dyDescent="0.2">
      <c r="A24" s="16"/>
      <c r="B24" s="15"/>
      <c r="C24" s="15"/>
      <c r="D24" s="60"/>
      <c r="E24" s="62"/>
      <c r="F24" s="60"/>
      <c r="G24" s="60"/>
      <c r="H24" s="60"/>
      <c r="I24" s="60"/>
      <c r="J24" s="60"/>
      <c r="K24" s="60"/>
      <c r="L24" s="60"/>
      <c r="M24" s="60"/>
      <c r="N24" s="14">
        <f t="shared" si="6"/>
        <v>0</v>
      </c>
      <c r="O24" s="14"/>
      <c r="P24" s="14">
        <f t="shared" si="7"/>
        <v>0</v>
      </c>
    </row>
    <row r="25" spans="1:16" x14ac:dyDescent="0.2">
      <c r="A25" s="16"/>
      <c r="B25" s="15"/>
      <c r="C25" s="15"/>
      <c r="D25" s="60"/>
      <c r="E25" s="62"/>
      <c r="F25" s="60"/>
      <c r="G25" s="60"/>
      <c r="H25" s="60"/>
      <c r="I25" s="60"/>
      <c r="J25" s="60"/>
      <c r="K25" s="60"/>
      <c r="L25" s="60"/>
      <c r="M25" s="60"/>
      <c r="N25" s="14">
        <f t="shared" si="6"/>
        <v>0</v>
      </c>
      <c r="O25" s="14"/>
      <c r="P25" s="14">
        <f t="shared" si="7"/>
        <v>0</v>
      </c>
    </row>
    <row r="26" spans="1:16" x14ac:dyDescent="0.2">
      <c r="A26" s="16"/>
      <c r="B26" s="15"/>
      <c r="C26" s="15"/>
      <c r="D26" s="60"/>
      <c r="E26" s="62"/>
      <c r="F26" s="60"/>
      <c r="G26" s="60"/>
      <c r="H26" s="60"/>
      <c r="I26" s="60"/>
      <c r="J26" s="60"/>
      <c r="K26" s="60"/>
      <c r="L26" s="60"/>
      <c r="M26" s="60"/>
      <c r="N26" s="14">
        <f t="shared" si="6"/>
        <v>0</v>
      </c>
      <c r="O26" s="14"/>
      <c r="P26" s="14">
        <f t="shared" si="7"/>
        <v>0</v>
      </c>
    </row>
    <row r="27" spans="1:16" x14ac:dyDescent="0.2">
      <c r="A27" s="16"/>
      <c r="B27" s="15"/>
      <c r="C27" s="15"/>
      <c r="D27" s="60"/>
      <c r="E27" s="62"/>
      <c r="F27" s="60"/>
      <c r="G27" s="60"/>
      <c r="H27" s="60"/>
      <c r="I27" s="60"/>
      <c r="J27" s="60"/>
      <c r="K27" s="60"/>
      <c r="L27" s="60"/>
      <c r="M27" s="60"/>
      <c r="N27" s="14">
        <f t="shared" si="6"/>
        <v>0</v>
      </c>
      <c r="O27" s="14"/>
      <c r="P27" s="14">
        <f t="shared" si="7"/>
        <v>0</v>
      </c>
    </row>
    <row r="28" spans="1:16" x14ac:dyDescent="0.2">
      <c r="A28" s="16"/>
      <c r="B28" s="15"/>
      <c r="C28" s="15"/>
      <c r="D28" s="60"/>
      <c r="E28" s="62"/>
      <c r="F28" s="60"/>
      <c r="G28" s="60"/>
      <c r="H28" s="60"/>
      <c r="I28" s="60"/>
      <c r="J28" s="60"/>
      <c r="K28" s="60"/>
      <c r="L28" s="60"/>
      <c r="M28" s="60"/>
      <c r="N28" s="14">
        <f t="shared" si="6"/>
        <v>0</v>
      </c>
      <c r="O28" s="14"/>
      <c r="P28" s="14">
        <f t="shared" si="7"/>
        <v>0</v>
      </c>
    </row>
    <row r="30" spans="1:16" ht="15" x14ac:dyDescent="0.25">
      <c r="A30" s="34" t="s">
        <v>31</v>
      </c>
      <c r="B30"/>
      <c r="C30"/>
      <c r="D30" s="56"/>
      <c r="E30" s="56"/>
      <c r="F30" s="56"/>
      <c r="G30" s="56"/>
      <c r="H30" s="56"/>
      <c r="I30" s="56"/>
      <c r="J30" s="56"/>
      <c r="K30" s="56"/>
      <c r="L30" s="56"/>
      <c r="M30"/>
      <c r="N30"/>
      <c r="O30"/>
      <c r="P30"/>
    </row>
    <row r="31" spans="1:16" x14ac:dyDescent="0.2">
      <c r="A31" s="16" t="s">
        <v>188</v>
      </c>
      <c r="B31" s="15" t="s">
        <v>47</v>
      </c>
      <c r="C31" s="15" t="s">
        <v>189</v>
      </c>
      <c r="D31" s="60"/>
      <c r="E31" s="62">
        <v>15</v>
      </c>
      <c r="F31" s="60">
        <v>15</v>
      </c>
      <c r="G31" s="60"/>
      <c r="H31" s="60"/>
      <c r="I31" s="60"/>
      <c r="J31" s="60"/>
      <c r="K31" s="60"/>
      <c r="L31" s="60"/>
      <c r="M31" s="60"/>
      <c r="N31" s="14">
        <f t="shared" ref="N31:N33" si="8">SUM(D31:M31)</f>
        <v>30</v>
      </c>
      <c r="O31" s="14"/>
      <c r="P31" s="14">
        <f t="shared" ref="P31:P33" si="9">COUNT(D31:M31)</f>
        <v>2</v>
      </c>
    </row>
    <row r="32" spans="1:16" x14ac:dyDescent="0.2">
      <c r="A32" s="16" t="s">
        <v>301</v>
      </c>
      <c r="B32" s="15" t="s">
        <v>47</v>
      </c>
      <c r="C32" s="98" t="s">
        <v>313</v>
      </c>
      <c r="D32" s="60"/>
      <c r="E32" s="62"/>
      <c r="F32" s="60"/>
      <c r="G32" s="60"/>
      <c r="H32" s="60"/>
      <c r="I32" s="60">
        <v>15</v>
      </c>
      <c r="J32" s="60"/>
      <c r="K32" s="60"/>
      <c r="L32" s="60"/>
      <c r="M32" s="60"/>
      <c r="N32" s="14">
        <f t="shared" si="8"/>
        <v>15</v>
      </c>
      <c r="O32" s="14"/>
      <c r="P32" s="14">
        <f t="shared" si="9"/>
        <v>1</v>
      </c>
    </row>
    <row r="33" spans="1:16" x14ac:dyDescent="0.2">
      <c r="A33" s="16"/>
      <c r="B33" s="15"/>
      <c r="C33" s="15"/>
      <c r="D33" s="60"/>
      <c r="E33" s="62"/>
      <c r="F33" s="60"/>
      <c r="G33" s="60"/>
      <c r="H33" s="60"/>
      <c r="I33" s="60"/>
      <c r="J33" s="60"/>
      <c r="K33" s="60"/>
      <c r="L33" s="60"/>
      <c r="M33" s="60"/>
      <c r="N33" s="14">
        <f t="shared" si="8"/>
        <v>0</v>
      </c>
      <c r="O33" s="14"/>
      <c r="P33" s="14">
        <f t="shared" si="9"/>
        <v>0</v>
      </c>
    </row>
  </sheetData>
  <sortState xmlns:xlrd2="http://schemas.microsoft.com/office/spreadsheetml/2017/richdata2" ref="A13:P18">
    <sortCondition descending="1" ref="N13:N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P22"/>
  <sheetViews>
    <sheetView showGridLines="0" workbookViewId="0">
      <selection activeCell="G20" sqref="G20"/>
    </sheetView>
  </sheetViews>
  <sheetFormatPr defaultRowHeight="11.25" x14ac:dyDescent="0.2"/>
  <cols>
    <col min="1" max="1" width="20.8554687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23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5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" t="s">
        <v>194</v>
      </c>
      <c r="B5" s="7" t="s">
        <v>47</v>
      </c>
      <c r="C5" s="7" t="s">
        <v>195</v>
      </c>
      <c r="D5" s="60"/>
      <c r="E5" s="62">
        <v>15</v>
      </c>
      <c r="F5" s="60"/>
      <c r="G5" s="60"/>
      <c r="H5" s="60">
        <v>15</v>
      </c>
      <c r="I5" s="60"/>
      <c r="J5" s="60"/>
      <c r="K5" s="60">
        <v>15</v>
      </c>
      <c r="L5" s="60"/>
      <c r="M5" s="60"/>
      <c r="N5" s="14">
        <f>SUM(D5:M5)</f>
        <v>45</v>
      </c>
      <c r="O5" s="14"/>
      <c r="P5" s="14">
        <f>COUNT(D5:M5)</f>
        <v>3</v>
      </c>
    </row>
    <row r="6" spans="1:16" customFormat="1" ht="10.5" customHeight="1" x14ac:dyDescent="0.25">
      <c r="A6" s="7" t="s">
        <v>51</v>
      </c>
      <c r="B6" s="7" t="s">
        <v>47</v>
      </c>
      <c r="C6" s="7" t="s">
        <v>42</v>
      </c>
      <c r="D6" s="60">
        <v>13</v>
      </c>
      <c r="E6" s="62"/>
      <c r="F6" s="60"/>
      <c r="G6" s="60"/>
      <c r="H6" s="60"/>
      <c r="I6" s="60"/>
      <c r="J6" s="60"/>
      <c r="K6" s="60"/>
      <c r="L6" s="60"/>
      <c r="M6" s="60">
        <v>15</v>
      </c>
      <c r="N6" s="14">
        <f>SUM(D6:M6)</f>
        <v>28</v>
      </c>
      <c r="O6" s="14"/>
      <c r="P6" s="14">
        <f>COUNT(D6:M6)</f>
        <v>2</v>
      </c>
    </row>
    <row r="7" spans="1:16" customFormat="1" ht="15" x14ac:dyDescent="0.25">
      <c r="A7" s="7"/>
      <c r="B7" s="7"/>
      <c r="C7" s="7"/>
      <c r="D7" s="60"/>
      <c r="E7" s="62"/>
      <c r="F7" s="60"/>
      <c r="G7" s="60"/>
      <c r="H7" s="60"/>
      <c r="I7" s="60"/>
      <c r="J7" s="60"/>
      <c r="K7" s="60"/>
      <c r="L7" s="60"/>
      <c r="M7" s="60"/>
      <c r="N7" s="14">
        <f t="shared" ref="N7:N9" si="0">SUM(D7:M7)</f>
        <v>0</v>
      </c>
      <c r="O7" s="14"/>
      <c r="P7" s="14">
        <f t="shared" ref="P7:P9" si="1">COUNT(D7:M7)</f>
        <v>0</v>
      </c>
    </row>
    <row r="8" spans="1:16" x14ac:dyDescent="0.2">
      <c r="A8" s="7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x14ac:dyDescent="0.2">
      <c r="A9" s="7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35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x14ac:dyDescent="0.2">
      <c r="A12" s="125" t="s">
        <v>93</v>
      </c>
      <c r="B12" s="7" t="s">
        <v>47</v>
      </c>
      <c r="C12" s="7" t="s">
        <v>94</v>
      </c>
      <c r="D12" s="60">
        <v>15</v>
      </c>
      <c r="E12" s="62">
        <v>13</v>
      </c>
      <c r="F12" s="60">
        <v>15</v>
      </c>
      <c r="G12" s="60">
        <v>15</v>
      </c>
      <c r="H12" s="60"/>
      <c r="I12" s="60">
        <v>15</v>
      </c>
      <c r="J12" s="60"/>
      <c r="K12" s="60">
        <v>13</v>
      </c>
      <c r="L12" s="60">
        <v>15</v>
      </c>
      <c r="M12" s="60"/>
      <c r="N12" s="14">
        <f>SUM(D12:M12)</f>
        <v>101</v>
      </c>
      <c r="O12" s="14">
        <f>+N12-K12</f>
        <v>88</v>
      </c>
      <c r="P12" s="14">
        <f>COUNT(D12:M12)</f>
        <v>7</v>
      </c>
    </row>
    <row r="13" spans="1:16" x14ac:dyDescent="0.2">
      <c r="A13" s="7" t="s">
        <v>196</v>
      </c>
      <c r="B13" s="7" t="s">
        <v>47</v>
      </c>
      <c r="C13" s="7" t="s">
        <v>197</v>
      </c>
      <c r="D13" s="60"/>
      <c r="E13" s="62">
        <v>11</v>
      </c>
      <c r="F13" s="60">
        <v>13</v>
      </c>
      <c r="G13" s="60"/>
      <c r="H13" s="60"/>
      <c r="I13" s="60">
        <v>13</v>
      </c>
      <c r="J13" s="60"/>
      <c r="K13" s="60"/>
      <c r="L13" s="60"/>
      <c r="M13" s="60"/>
      <c r="N13" s="14">
        <f>SUM(D13:M13)</f>
        <v>37</v>
      </c>
      <c r="O13" s="14"/>
      <c r="P13" s="14">
        <f>COUNT(D13:M13)</f>
        <v>3</v>
      </c>
    </row>
    <row r="14" spans="1:16" x14ac:dyDescent="0.2">
      <c r="A14" s="7" t="s">
        <v>52</v>
      </c>
      <c r="B14" s="7" t="s">
        <v>47</v>
      </c>
      <c r="C14" s="7" t="s">
        <v>95</v>
      </c>
      <c r="D14" s="60" t="s">
        <v>193</v>
      </c>
      <c r="E14" s="62"/>
      <c r="F14" s="60"/>
      <c r="G14" s="60"/>
      <c r="H14" s="60"/>
      <c r="I14" s="60"/>
      <c r="J14" s="60"/>
      <c r="K14" s="60"/>
      <c r="L14" s="60"/>
      <c r="M14" s="60"/>
      <c r="N14" s="14">
        <f>SUM(D14:M14)</f>
        <v>0</v>
      </c>
      <c r="O14" s="14"/>
      <c r="P14" s="14">
        <f>COUNT(D14:M14)</f>
        <v>0</v>
      </c>
    </row>
    <row r="15" spans="1:16" x14ac:dyDescent="0.2">
      <c r="A15" s="7"/>
      <c r="B15" s="7"/>
      <c r="C15" s="7"/>
      <c r="D15" s="60"/>
      <c r="E15" s="62"/>
      <c r="F15" s="60"/>
      <c r="G15" s="60"/>
      <c r="H15" s="60"/>
      <c r="I15" s="60"/>
      <c r="J15" s="60"/>
      <c r="K15" s="60"/>
      <c r="L15" s="60"/>
      <c r="M15" s="60"/>
      <c r="N15" s="14">
        <f>SUM(D15:M15)</f>
        <v>0</v>
      </c>
      <c r="O15" s="14"/>
      <c r="P15" s="14">
        <f>COUNT(D15:M15)</f>
        <v>0</v>
      </c>
    </row>
    <row r="16" spans="1:16" x14ac:dyDescent="0.2">
      <c r="A16" s="7"/>
      <c r="B16" s="7"/>
      <c r="C16" s="7"/>
      <c r="D16" s="60"/>
      <c r="E16" s="62"/>
      <c r="F16" s="60"/>
      <c r="G16" s="60"/>
      <c r="H16" s="60"/>
      <c r="I16" s="60"/>
      <c r="J16" s="60"/>
      <c r="K16" s="60"/>
      <c r="L16" s="60"/>
      <c r="M16" s="60"/>
      <c r="N16" s="14">
        <f t="shared" ref="N16:N21" si="2">SUM(D16:M16)</f>
        <v>0</v>
      </c>
      <c r="O16" s="14"/>
      <c r="P16" s="14">
        <f t="shared" ref="P16:P21" si="3">COUNT(D16:M16)</f>
        <v>0</v>
      </c>
    </row>
    <row r="17" spans="1:16" x14ac:dyDescent="0.2">
      <c r="A17" s="7"/>
      <c r="B17" s="7"/>
      <c r="C17" s="7"/>
      <c r="D17" s="60"/>
      <c r="E17" s="62"/>
      <c r="F17" s="60"/>
      <c r="G17" s="60"/>
      <c r="H17" s="60"/>
      <c r="I17" s="60"/>
      <c r="J17" s="60"/>
      <c r="K17" s="60"/>
      <c r="L17" s="60"/>
      <c r="M17" s="60"/>
      <c r="N17" s="14">
        <f t="shared" si="2"/>
        <v>0</v>
      </c>
      <c r="O17" s="14"/>
      <c r="P17" s="14">
        <f t="shared" si="3"/>
        <v>0</v>
      </c>
    </row>
    <row r="18" spans="1:16" x14ac:dyDescent="0.2">
      <c r="A18" s="7"/>
      <c r="B18" s="7"/>
      <c r="C18" s="7"/>
      <c r="D18" s="60"/>
      <c r="E18" s="62"/>
      <c r="F18" s="60"/>
      <c r="G18" s="60"/>
      <c r="H18" s="60"/>
      <c r="I18" s="60"/>
      <c r="J18" s="60"/>
      <c r="K18" s="60"/>
      <c r="L18" s="60"/>
      <c r="M18" s="60"/>
      <c r="N18" s="14">
        <f t="shared" si="2"/>
        <v>0</v>
      </c>
      <c r="O18" s="14"/>
      <c r="P18" s="14">
        <f t="shared" si="3"/>
        <v>0</v>
      </c>
    </row>
    <row r="19" spans="1:16" x14ac:dyDescent="0.2">
      <c r="A19" s="7"/>
      <c r="B19" s="7"/>
      <c r="C19" s="7"/>
      <c r="D19" s="60"/>
      <c r="E19" s="62"/>
      <c r="F19" s="60"/>
      <c r="G19" s="60"/>
      <c r="H19" s="60"/>
      <c r="I19" s="60"/>
      <c r="J19" s="60"/>
      <c r="K19" s="60"/>
      <c r="L19" s="60"/>
      <c r="M19" s="60"/>
      <c r="N19" s="14">
        <f t="shared" si="2"/>
        <v>0</v>
      </c>
      <c r="O19" s="14"/>
      <c r="P19" s="14">
        <f t="shared" si="3"/>
        <v>0</v>
      </c>
    </row>
    <row r="20" spans="1:16" x14ac:dyDescent="0.2">
      <c r="A20" s="7"/>
      <c r="B20" s="7"/>
      <c r="C20" s="7"/>
      <c r="D20" s="60"/>
      <c r="E20" s="62"/>
      <c r="F20" s="60"/>
      <c r="G20" s="60"/>
      <c r="H20" s="60"/>
      <c r="I20" s="60"/>
      <c r="J20" s="60"/>
      <c r="K20" s="60"/>
      <c r="L20" s="60"/>
      <c r="M20" s="60"/>
      <c r="N20" s="14">
        <f t="shared" si="2"/>
        <v>0</v>
      </c>
      <c r="O20" s="14"/>
      <c r="P20" s="14">
        <f t="shared" si="3"/>
        <v>0</v>
      </c>
    </row>
    <row r="21" spans="1:16" x14ac:dyDescent="0.2">
      <c r="A21" s="7"/>
      <c r="B21" s="7"/>
      <c r="C21" s="7"/>
      <c r="D21" s="60"/>
      <c r="E21" s="62"/>
      <c r="F21" s="60"/>
      <c r="G21" s="60"/>
      <c r="H21" s="60"/>
      <c r="I21" s="60"/>
      <c r="J21" s="60"/>
      <c r="K21" s="60"/>
      <c r="L21" s="60"/>
      <c r="M21" s="60"/>
      <c r="N21" s="14">
        <f t="shared" si="2"/>
        <v>0</v>
      </c>
      <c r="O21" s="14"/>
      <c r="P21" s="14">
        <f t="shared" si="3"/>
        <v>0</v>
      </c>
    </row>
    <row r="22" spans="1:16" x14ac:dyDescent="0.2">
      <c r="A22" s="17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</sheetData>
  <sortState xmlns:xlrd2="http://schemas.microsoft.com/office/spreadsheetml/2017/richdata2" ref="A12:P15">
    <sortCondition descending="1" ref="N12:N15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13"/>
  <sheetViews>
    <sheetView showGridLines="0" workbookViewId="0">
      <selection activeCell="M8" sqref="M8"/>
    </sheetView>
  </sheetViews>
  <sheetFormatPr defaultRowHeight="11.25" x14ac:dyDescent="0.2"/>
  <cols>
    <col min="1" max="1" width="19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8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8" s="4" customFormat="1" ht="57.75" customHeight="1" x14ac:dyDescent="0.2">
      <c r="A2" s="46" t="s">
        <v>24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8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8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6" t="s">
        <v>227</v>
      </c>
      <c r="B5" s="9" t="s">
        <v>47</v>
      </c>
      <c r="C5" s="7" t="s">
        <v>229</v>
      </c>
      <c r="D5" s="60"/>
      <c r="E5" s="62"/>
      <c r="F5" s="60">
        <v>13</v>
      </c>
      <c r="G5" s="60"/>
      <c r="H5" s="60">
        <v>15</v>
      </c>
      <c r="I5" s="60">
        <v>15</v>
      </c>
      <c r="J5" s="60"/>
      <c r="K5" s="60"/>
      <c r="L5" s="60"/>
      <c r="M5" s="59"/>
      <c r="N5" s="14">
        <f>SUM(D5:M5)</f>
        <v>43</v>
      </c>
      <c r="O5" s="14"/>
      <c r="P5" s="14">
        <f>COUNT(D5:M5)</f>
        <v>3</v>
      </c>
    </row>
    <row r="6" spans="1:18" x14ac:dyDescent="0.2">
      <c r="A6" s="16" t="s">
        <v>228</v>
      </c>
      <c r="B6" s="9" t="s">
        <v>47</v>
      </c>
      <c r="C6" s="7" t="s">
        <v>229</v>
      </c>
      <c r="D6" s="60"/>
      <c r="E6" s="62"/>
      <c r="F6" s="60">
        <v>15</v>
      </c>
      <c r="G6" s="60"/>
      <c r="H6" s="60">
        <v>13</v>
      </c>
      <c r="I6" s="60"/>
      <c r="J6" s="60"/>
      <c r="K6" s="60"/>
      <c r="L6" s="60"/>
      <c r="M6" s="59"/>
      <c r="N6" s="14">
        <f>SUM(D6:M6)</f>
        <v>28</v>
      </c>
      <c r="O6" s="14"/>
      <c r="P6" s="14">
        <f>COUNT(D6:M6)</f>
        <v>2</v>
      </c>
    </row>
    <row r="7" spans="1:18" x14ac:dyDescent="0.2">
      <c r="A7" s="10" t="s">
        <v>36</v>
      </c>
      <c r="B7" s="9" t="s">
        <v>47</v>
      </c>
      <c r="C7" s="9" t="s">
        <v>37</v>
      </c>
      <c r="D7" s="60" t="s">
        <v>193</v>
      </c>
      <c r="E7" s="62"/>
      <c r="F7" s="60"/>
      <c r="G7" s="60"/>
      <c r="H7" s="60"/>
      <c r="I7" s="60"/>
      <c r="J7" s="60"/>
      <c r="K7" s="60"/>
      <c r="L7" s="60"/>
      <c r="M7" s="57">
        <v>15</v>
      </c>
      <c r="N7" s="14">
        <f>SUM(D7:M7)</f>
        <v>15</v>
      </c>
      <c r="O7" s="14"/>
      <c r="P7" s="14">
        <f>COUNT(D7:M7)</f>
        <v>1</v>
      </c>
    </row>
    <row r="8" spans="1:18" x14ac:dyDescent="0.2">
      <c r="A8" s="16"/>
      <c r="B8" s="7"/>
      <c r="C8" s="7"/>
      <c r="D8" s="60"/>
      <c r="E8" s="62"/>
      <c r="F8" s="60"/>
      <c r="G8" s="60"/>
      <c r="H8" s="60"/>
      <c r="I8" s="60"/>
      <c r="J8" s="60"/>
      <c r="K8" s="60"/>
      <c r="L8" s="60"/>
      <c r="M8" s="59"/>
      <c r="N8" s="14">
        <f>SUM(D8:M8)</f>
        <v>0</v>
      </c>
      <c r="O8" s="14"/>
      <c r="P8" s="14">
        <f>COUNT(D8:M8)</f>
        <v>0</v>
      </c>
    </row>
    <row r="9" spans="1:18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5" x14ac:dyDescent="0.25">
      <c r="A10" s="34" t="s">
        <v>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s="16"/>
      <c r="B11" s="6"/>
      <c r="C11" s="6"/>
      <c r="D11" s="60"/>
      <c r="E11" s="62"/>
      <c r="F11" s="60"/>
      <c r="G11" s="60"/>
      <c r="H11" s="60"/>
      <c r="I11" s="60"/>
      <c r="J11" s="60"/>
      <c r="K11" s="60"/>
      <c r="L11" s="60"/>
      <c r="M11" s="60"/>
      <c r="N11" s="14">
        <f t="shared" ref="N11:N13" si="0">SUM(D11:M11)</f>
        <v>0</v>
      </c>
      <c r="O11" s="14"/>
      <c r="P11" s="14">
        <f t="shared" ref="P11:P13" si="1">COUNT(D11:M11)</f>
        <v>0</v>
      </c>
    </row>
    <row r="12" spans="1:18" x14ac:dyDescent="0.2">
      <c r="A12" s="15"/>
      <c r="B12" s="6"/>
      <c r="C12" s="6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8" x14ac:dyDescent="0.2">
      <c r="A13" s="16"/>
      <c r="B13" s="6"/>
      <c r="C13" s="6"/>
      <c r="D13" s="59"/>
      <c r="E13" s="76"/>
      <c r="F13" s="59"/>
      <c r="G13" s="59"/>
      <c r="H13" s="59"/>
      <c r="I13" s="59"/>
      <c r="J13" s="59"/>
      <c r="K13" s="59"/>
      <c r="L13" s="59"/>
      <c r="M13" s="59"/>
      <c r="N13" s="14">
        <f t="shared" si="0"/>
        <v>0</v>
      </c>
      <c r="O13" s="14"/>
      <c r="P13" s="14">
        <f t="shared" si="1"/>
        <v>0</v>
      </c>
    </row>
  </sheetData>
  <sortState xmlns:xlrd2="http://schemas.microsoft.com/office/spreadsheetml/2017/richdata2" ref="A5:P8">
    <sortCondition descending="1" ref="N5:N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Q20"/>
  <sheetViews>
    <sheetView showGridLines="0" workbookViewId="0">
      <selection activeCell="M11" sqref="M11"/>
    </sheetView>
  </sheetViews>
  <sheetFormatPr defaultRowHeight="11.25" x14ac:dyDescent="0.2"/>
  <cols>
    <col min="1" max="1" width="22.5703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7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7" s="4" customFormat="1" ht="57.75" customHeight="1" x14ac:dyDescent="0.2">
      <c r="A2" s="46" t="s">
        <v>25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7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7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7" t="s">
        <v>38</v>
      </c>
      <c r="B5" s="2" t="s">
        <v>47</v>
      </c>
      <c r="C5" s="2" t="s">
        <v>37</v>
      </c>
      <c r="D5" s="60">
        <v>11</v>
      </c>
      <c r="E5" s="62">
        <v>11</v>
      </c>
      <c r="F5" s="60"/>
      <c r="G5" s="60"/>
      <c r="H5" s="60">
        <v>11</v>
      </c>
      <c r="I5" s="60"/>
      <c r="J5" s="60"/>
      <c r="K5" s="60"/>
      <c r="L5" s="60"/>
      <c r="M5" s="60">
        <v>11</v>
      </c>
      <c r="N5" s="14">
        <f>SUM(D5:M5)</f>
        <v>44</v>
      </c>
      <c r="O5" s="14"/>
      <c r="P5" s="14">
        <f>COUNT(D5:M5)</f>
        <v>4</v>
      </c>
    </row>
    <row r="6" spans="1:17" x14ac:dyDescent="0.2">
      <c r="A6" s="7" t="s">
        <v>239</v>
      </c>
      <c r="B6" s="2" t="s">
        <v>47</v>
      </c>
      <c r="C6" s="2" t="s">
        <v>207</v>
      </c>
      <c r="D6" s="60"/>
      <c r="E6" s="62"/>
      <c r="F6" s="60">
        <v>15</v>
      </c>
      <c r="G6" s="60">
        <v>11</v>
      </c>
      <c r="H6" s="60"/>
      <c r="I6" s="60"/>
      <c r="J6" s="60"/>
      <c r="K6" s="60"/>
      <c r="L6" s="60"/>
      <c r="M6" s="60"/>
      <c r="N6" s="14">
        <f>SUM(D6:M6)</f>
        <v>26</v>
      </c>
      <c r="O6" s="14"/>
      <c r="P6" s="14">
        <f>COUNT(D6:M6)</f>
        <v>2</v>
      </c>
    </row>
    <row r="7" spans="1:17" x14ac:dyDescent="0.2">
      <c r="A7" s="102" t="s">
        <v>281</v>
      </c>
      <c r="B7" s="7" t="s">
        <v>47</v>
      </c>
      <c r="C7" s="7" t="s">
        <v>207</v>
      </c>
      <c r="D7" s="60"/>
      <c r="E7" s="62"/>
      <c r="F7" s="60"/>
      <c r="G7" s="60"/>
      <c r="H7" s="60"/>
      <c r="I7" s="60"/>
      <c r="J7" s="60">
        <v>15</v>
      </c>
      <c r="K7" s="60"/>
      <c r="L7" s="60"/>
      <c r="M7" s="60"/>
      <c r="N7" s="14">
        <f>SUM(D7:M7)</f>
        <v>15</v>
      </c>
      <c r="O7" s="14"/>
      <c r="P7" s="14">
        <f>COUNT(D7:M7)</f>
        <v>1</v>
      </c>
    </row>
    <row r="8" spans="1:17" x14ac:dyDescent="0.2">
      <c r="A8" s="7" t="s">
        <v>316</v>
      </c>
      <c r="B8" s="2" t="s">
        <v>47</v>
      </c>
      <c r="C8" s="2" t="s">
        <v>315</v>
      </c>
      <c r="D8" s="60"/>
      <c r="E8" s="62"/>
      <c r="F8" s="60"/>
      <c r="G8" s="60"/>
      <c r="H8" s="60" t="s">
        <v>193</v>
      </c>
      <c r="I8" s="60"/>
      <c r="J8" s="60"/>
      <c r="K8" s="60"/>
      <c r="L8" s="60"/>
      <c r="M8" s="60"/>
      <c r="N8" s="14">
        <f>SUM(D8:M8)</f>
        <v>0</v>
      </c>
      <c r="O8" s="14"/>
      <c r="P8" s="14">
        <f>COUNT(D8:M8)</f>
        <v>0</v>
      </c>
    </row>
    <row r="9" spans="1:17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x14ac:dyDescent="0.25">
      <c r="A10" s="34" t="s">
        <v>1</v>
      </c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7" s="11" customFormat="1" x14ac:dyDescent="0.2">
      <c r="A11" s="125" t="s">
        <v>41</v>
      </c>
      <c r="B11" s="2" t="s">
        <v>47</v>
      </c>
      <c r="C11" s="2" t="s">
        <v>42</v>
      </c>
      <c r="D11" s="60">
        <v>15</v>
      </c>
      <c r="E11" s="62">
        <v>15</v>
      </c>
      <c r="F11" s="60"/>
      <c r="G11" s="60">
        <v>15</v>
      </c>
      <c r="H11" s="60">
        <v>15</v>
      </c>
      <c r="I11" s="60"/>
      <c r="J11" s="60"/>
      <c r="K11" s="60"/>
      <c r="L11" s="60"/>
      <c r="M11" s="60">
        <v>15</v>
      </c>
      <c r="N11" s="14">
        <f>SUM(D11:M11)</f>
        <v>75</v>
      </c>
      <c r="O11" s="14">
        <f>+N11</f>
        <v>75</v>
      </c>
      <c r="P11" s="14">
        <f>COUNT(D11:M11)</f>
        <v>5</v>
      </c>
    </row>
    <row r="12" spans="1:17" x14ac:dyDescent="0.2">
      <c r="A12" s="7" t="s">
        <v>39</v>
      </c>
      <c r="B12" s="2" t="s">
        <v>47</v>
      </c>
      <c r="C12" s="2" t="s">
        <v>40</v>
      </c>
      <c r="D12" s="60">
        <v>13</v>
      </c>
      <c r="E12" s="62">
        <v>13</v>
      </c>
      <c r="F12" s="60"/>
      <c r="G12" s="60"/>
      <c r="H12" s="60">
        <v>13</v>
      </c>
      <c r="I12" s="60"/>
      <c r="J12" s="60"/>
      <c r="K12" s="60"/>
      <c r="L12" s="60"/>
      <c r="M12" s="60">
        <v>13</v>
      </c>
      <c r="N12" s="14">
        <f>SUM(D12:M12)</f>
        <v>52</v>
      </c>
      <c r="O12" s="14"/>
      <c r="P12" s="14">
        <f>COUNT(D12:M12)</f>
        <v>4</v>
      </c>
    </row>
    <row r="13" spans="1:17" x14ac:dyDescent="0.2">
      <c r="A13" s="6"/>
      <c r="B13" s="6"/>
      <c r="C13" s="6"/>
      <c r="D13" s="59"/>
      <c r="E13" s="76"/>
      <c r="F13" s="59"/>
      <c r="G13" s="59"/>
      <c r="H13" s="59"/>
      <c r="I13" s="59"/>
      <c r="J13" s="59"/>
      <c r="K13" s="59"/>
      <c r="L13" s="59"/>
      <c r="M13" s="59"/>
      <c r="N13" s="14">
        <f>SUM(D13:M13)</f>
        <v>0</v>
      </c>
      <c r="O13" s="14"/>
      <c r="P13" s="14">
        <f>COUNT(D13:M13)</f>
        <v>0</v>
      </c>
    </row>
    <row r="14" spans="1:17" x14ac:dyDescent="0.2">
      <c r="A14" s="7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>SUM(D14:M14)</f>
        <v>0</v>
      </c>
      <c r="O14" s="14"/>
      <c r="P14" s="14">
        <f>COUNT(D14:M14)</f>
        <v>0</v>
      </c>
    </row>
    <row r="15" spans="1:17" x14ac:dyDescent="0.2">
      <c r="A15" s="7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>SUM(D15:M15)</f>
        <v>0</v>
      </c>
      <c r="O15" s="14"/>
      <c r="P15" s="14">
        <f>COUNT(D15:M15)</f>
        <v>0</v>
      </c>
    </row>
    <row r="17" spans="1:16" ht="15" x14ac:dyDescent="0.25">
      <c r="A17" s="34" t="s">
        <v>30</v>
      </c>
      <c r="B17"/>
      <c r="C17"/>
      <c r="D17" s="56"/>
      <c r="E17" s="56"/>
      <c r="F17" s="56"/>
      <c r="G17" s="56"/>
      <c r="H17" s="56"/>
      <c r="I17" s="56"/>
      <c r="J17" s="56"/>
      <c r="K17" s="56"/>
      <c r="L17" s="56"/>
      <c r="M17"/>
      <c r="N17"/>
      <c r="O17"/>
    </row>
    <row r="18" spans="1:16" x14ac:dyDescent="0.2">
      <c r="A18" s="7"/>
      <c r="B18" s="6"/>
      <c r="C18" s="6"/>
      <c r="D18" s="59"/>
      <c r="E18" s="76"/>
      <c r="F18" s="59"/>
      <c r="G18" s="59"/>
      <c r="H18" s="59"/>
      <c r="I18" s="59"/>
      <c r="J18" s="59"/>
      <c r="K18" s="59"/>
      <c r="L18" s="59"/>
      <c r="M18" s="59"/>
      <c r="N18" s="14">
        <f>SUM(D18:M18)</f>
        <v>0</v>
      </c>
      <c r="O18" s="14"/>
      <c r="P18" s="14">
        <f>COUNT(D18:M18)</f>
        <v>0</v>
      </c>
    </row>
    <row r="19" spans="1:16" x14ac:dyDescent="0.2">
      <c r="A19" s="7"/>
      <c r="B19" s="6"/>
      <c r="C19" s="6"/>
      <c r="D19" s="59"/>
      <c r="E19" s="76"/>
      <c r="F19" s="59"/>
      <c r="G19" s="59"/>
      <c r="H19" s="59"/>
      <c r="I19" s="59"/>
      <c r="J19" s="59"/>
      <c r="K19" s="59"/>
      <c r="L19" s="59"/>
      <c r="M19" s="59"/>
      <c r="N19" s="14">
        <f>SUM(D19:M19)</f>
        <v>0</v>
      </c>
      <c r="O19" s="14"/>
      <c r="P19" s="14">
        <f>COUNT(D19:M19)</f>
        <v>0</v>
      </c>
    </row>
    <row r="20" spans="1:16" x14ac:dyDescent="0.2">
      <c r="A20" s="7"/>
      <c r="B20" s="6"/>
      <c r="C20" s="6"/>
      <c r="D20" s="59"/>
      <c r="E20" s="76"/>
      <c r="F20" s="59"/>
      <c r="G20" s="59"/>
      <c r="H20" s="59"/>
      <c r="I20" s="59"/>
      <c r="J20" s="59"/>
      <c r="K20" s="59"/>
      <c r="L20" s="59"/>
      <c r="M20" s="59"/>
      <c r="N20" s="14">
        <f>SUM(D20:M20)</f>
        <v>0</v>
      </c>
      <c r="O20" s="14"/>
      <c r="P20" s="14">
        <f>COUNT(D20:M20)</f>
        <v>0</v>
      </c>
    </row>
  </sheetData>
  <sortState xmlns:xlrd2="http://schemas.microsoft.com/office/spreadsheetml/2017/richdata2" ref="A5:P8">
    <sortCondition descending="1" ref="N5:N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P24"/>
  <sheetViews>
    <sheetView showGridLines="0" workbookViewId="0">
      <selection activeCell="A12" sqref="A12"/>
    </sheetView>
  </sheetViews>
  <sheetFormatPr defaultRowHeight="11.25" x14ac:dyDescent="0.2"/>
  <cols>
    <col min="1" max="1" width="24.7109375" style="1" customWidth="1"/>
    <col min="2" max="2" width="7.85546875" style="4" customWidth="1"/>
    <col min="3" max="3" width="11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21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customFormat="1" ht="15" x14ac:dyDescent="0.25">
      <c r="A4" s="34" t="s">
        <v>0</v>
      </c>
    </row>
    <row r="5" spans="1:16" x14ac:dyDescent="0.2">
      <c r="A5" s="145" t="s">
        <v>208</v>
      </c>
      <c r="B5" s="10" t="s">
        <v>47</v>
      </c>
      <c r="C5" s="10" t="s">
        <v>263</v>
      </c>
      <c r="D5" s="60"/>
      <c r="E5" s="62"/>
      <c r="F5" s="60"/>
      <c r="G5" s="60">
        <v>15</v>
      </c>
      <c r="H5" s="60">
        <v>9</v>
      </c>
      <c r="I5" s="60">
        <v>13</v>
      </c>
      <c r="J5" s="60">
        <v>11</v>
      </c>
      <c r="K5" s="60">
        <v>9</v>
      </c>
      <c r="L5" s="60"/>
      <c r="M5" s="60"/>
      <c r="N5" s="14">
        <f>SUM(D5:M5)</f>
        <v>57</v>
      </c>
      <c r="O5" s="14">
        <f>+N5</f>
        <v>57</v>
      </c>
      <c r="P5" s="14">
        <f>COUNT(D5:M5)</f>
        <v>5</v>
      </c>
    </row>
    <row r="6" spans="1:16" x14ac:dyDescent="0.2">
      <c r="A6" s="16" t="s">
        <v>240</v>
      </c>
      <c r="B6" s="10" t="s">
        <v>47</v>
      </c>
      <c r="C6" s="16" t="s">
        <v>263</v>
      </c>
      <c r="D6" s="60"/>
      <c r="E6" s="62"/>
      <c r="F6" s="60">
        <v>9</v>
      </c>
      <c r="G6" s="60"/>
      <c r="H6" s="60"/>
      <c r="I6" s="60"/>
      <c r="J6" s="60"/>
      <c r="K6" s="60">
        <v>11</v>
      </c>
      <c r="L6" s="60"/>
      <c r="M6" s="60"/>
      <c r="N6" s="14">
        <f>SUM(D6:M6)</f>
        <v>20</v>
      </c>
      <c r="O6" s="14"/>
      <c r="P6" s="14">
        <f>COUNT(D6:M6)</f>
        <v>2</v>
      </c>
    </row>
    <row r="7" spans="1:16" x14ac:dyDescent="0.2">
      <c r="A7" s="2" t="s">
        <v>357</v>
      </c>
      <c r="B7" s="2" t="s">
        <v>47</v>
      </c>
      <c r="C7" s="2" t="s">
        <v>358</v>
      </c>
      <c r="D7" s="2"/>
      <c r="E7" s="51"/>
      <c r="F7" s="2"/>
      <c r="G7" s="2"/>
      <c r="H7" s="2"/>
      <c r="I7" s="2"/>
      <c r="J7" s="2"/>
      <c r="K7" s="2"/>
      <c r="L7" s="2"/>
      <c r="M7" s="2">
        <v>13</v>
      </c>
      <c r="N7" s="14">
        <f>SUM(D7:M7)</f>
        <v>13</v>
      </c>
      <c r="O7" s="14"/>
      <c r="P7" s="14">
        <f>COUNT(D7:M7)</f>
        <v>1</v>
      </c>
    </row>
    <row r="8" spans="1:16" customFormat="1" ht="15" x14ac:dyDescent="0.25">
      <c r="A8" s="130" t="s">
        <v>230</v>
      </c>
      <c r="B8" s="117" t="s">
        <v>47</v>
      </c>
      <c r="C8" s="130" t="s">
        <v>262</v>
      </c>
      <c r="D8" s="118"/>
      <c r="E8" s="118"/>
      <c r="F8" s="118"/>
      <c r="G8" s="118"/>
      <c r="H8" s="118">
        <v>8</v>
      </c>
      <c r="I8" s="118"/>
      <c r="J8" s="118"/>
      <c r="K8" s="118"/>
      <c r="L8" s="118"/>
      <c r="M8" s="118"/>
      <c r="N8" s="14">
        <f>SUM(D8:M8)</f>
        <v>8</v>
      </c>
      <c r="O8" s="14"/>
      <c r="P8" s="14">
        <f>COUNT(D8:M8)</f>
        <v>1</v>
      </c>
    </row>
    <row r="9" spans="1:16" customFormat="1" ht="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41"/>
      <c r="O9" s="141"/>
      <c r="P9" s="141"/>
    </row>
    <row r="10" spans="1:16" customFormat="1" ht="15" x14ac:dyDescent="0.25">
      <c r="A10" s="34" t="s">
        <v>1</v>
      </c>
    </row>
    <row r="11" spans="1:16" x14ac:dyDescent="0.2">
      <c r="A11" s="125" t="s">
        <v>232</v>
      </c>
      <c r="B11" s="10" t="s">
        <v>47</v>
      </c>
      <c r="C11" s="16" t="s">
        <v>259</v>
      </c>
      <c r="D11" s="60"/>
      <c r="E11" s="62"/>
      <c r="F11" s="60">
        <v>15</v>
      </c>
      <c r="G11" s="60"/>
      <c r="H11" s="60">
        <v>11</v>
      </c>
      <c r="I11" s="60"/>
      <c r="J11" s="60"/>
      <c r="K11" s="60">
        <v>15</v>
      </c>
      <c r="L11" s="60">
        <v>15</v>
      </c>
      <c r="M11" s="60">
        <v>15</v>
      </c>
      <c r="N11" s="14">
        <f t="shared" ref="N11:N18" si="0">SUM(D11:M11)</f>
        <v>71</v>
      </c>
      <c r="O11" s="14">
        <f>+N11</f>
        <v>71</v>
      </c>
      <c r="P11" s="14">
        <f t="shared" ref="P11:P18" si="1">COUNT(D11:M11)</f>
        <v>5</v>
      </c>
    </row>
    <row r="12" spans="1:16" x14ac:dyDescent="0.2">
      <c r="A12" s="10" t="s">
        <v>231</v>
      </c>
      <c r="B12" s="10" t="s">
        <v>47</v>
      </c>
      <c r="C12" s="16" t="s">
        <v>259</v>
      </c>
      <c r="D12" s="60"/>
      <c r="E12" s="62"/>
      <c r="F12" s="60">
        <v>8</v>
      </c>
      <c r="G12" s="60"/>
      <c r="H12" s="60">
        <v>13</v>
      </c>
      <c r="I12" s="60"/>
      <c r="J12" s="60"/>
      <c r="K12" s="60">
        <v>13</v>
      </c>
      <c r="L12" s="60">
        <v>13</v>
      </c>
      <c r="M12" s="60">
        <v>9</v>
      </c>
      <c r="N12" s="14">
        <f t="shared" si="0"/>
        <v>56</v>
      </c>
      <c r="O12" s="14">
        <f>+N12</f>
        <v>56</v>
      </c>
      <c r="P12" s="14">
        <f t="shared" si="1"/>
        <v>5</v>
      </c>
    </row>
    <row r="13" spans="1:16" x14ac:dyDescent="0.2">
      <c r="A13" s="16" t="s">
        <v>260</v>
      </c>
      <c r="B13" s="10" t="s">
        <v>47</v>
      </c>
      <c r="C13" s="16" t="s">
        <v>261</v>
      </c>
      <c r="D13" s="60"/>
      <c r="E13" s="62"/>
      <c r="F13" s="60">
        <v>11</v>
      </c>
      <c r="G13" s="60"/>
      <c r="H13" s="60">
        <v>15</v>
      </c>
      <c r="I13" s="60"/>
      <c r="J13" s="60"/>
      <c r="K13" s="60">
        <v>8</v>
      </c>
      <c r="L13" s="60">
        <v>11</v>
      </c>
      <c r="M13" s="60"/>
      <c r="N13" s="14">
        <f t="shared" si="0"/>
        <v>45</v>
      </c>
      <c r="O13" s="14"/>
      <c r="P13" s="14">
        <f t="shared" si="1"/>
        <v>4</v>
      </c>
    </row>
    <row r="14" spans="1:16" x14ac:dyDescent="0.2">
      <c r="A14" s="10" t="s">
        <v>285</v>
      </c>
      <c r="B14" s="10" t="s">
        <v>47</v>
      </c>
      <c r="C14" s="16" t="s">
        <v>282</v>
      </c>
      <c r="D14" s="60"/>
      <c r="E14" s="62"/>
      <c r="F14" s="60"/>
      <c r="G14" s="60"/>
      <c r="H14" s="60"/>
      <c r="I14" s="60">
        <v>15</v>
      </c>
      <c r="J14" s="60">
        <v>15</v>
      </c>
      <c r="K14" s="60"/>
      <c r="L14" s="60"/>
      <c r="M14" s="60">
        <v>13</v>
      </c>
      <c r="N14" s="14">
        <f t="shared" si="0"/>
        <v>43</v>
      </c>
      <c r="O14" s="14"/>
      <c r="P14" s="14">
        <f t="shared" si="1"/>
        <v>3</v>
      </c>
    </row>
    <row r="15" spans="1:16" x14ac:dyDescent="0.2">
      <c r="A15" s="16" t="s">
        <v>284</v>
      </c>
      <c r="B15" s="10" t="s">
        <v>47</v>
      </c>
      <c r="C15" s="16" t="s">
        <v>282</v>
      </c>
      <c r="D15" s="60"/>
      <c r="E15" s="62"/>
      <c r="F15" s="60"/>
      <c r="G15" s="60"/>
      <c r="H15" s="60"/>
      <c r="I15" s="60">
        <v>11</v>
      </c>
      <c r="J15" s="60">
        <v>9</v>
      </c>
      <c r="K15" s="60"/>
      <c r="L15" s="60"/>
      <c r="M15" s="60">
        <v>7</v>
      </c>
      <c r="N15" s="14">
        <f t="shared" si="0"/>
        <v>27</v>
      </c>
      <c r="O15" s="14"/>
      <c r="P15" s="14">
        <f t="shared" si="1"/>
        <v>3</v>
      </c>
    </row>
    <row r="16" spans="1:16" x14ac:dyDescent="0.2">
      <c r="A16" s="16" t="s">
        <v>303</v>
      </c>
      <c r="B16" s="10" t="s">
        <v>47</v>
      </c>
      <c r="C16" s="100" t="s">
        <v>317</v>
      </c>
      <c r="D16" s="95"/>
      <c r="E16" s="95"/>
      <c r="F16" s="95">
        <v>13</v>
      </c>
      <c r="G16" s="95"/>
      <c r="H16" s="95"/>
      <c r="I16" s="95">
        <v>9</v>
      </c>
      <c r="J16" s="95"/>
      <c r="K16" s="95"/>
      <c r="L16" s="95"/>
      <c r="M16" s="95"/>
      <c r="N16" s="99">
        <f t="shared" si="0"/>
        <v>22</v>
      </c>
      <c r="O16" s="99"/>
      <c r="P16" s="99">
        <f t="shared" si="1"/>
        <v>2</v>
      </c>
    </row>
    <row r="17" spans="1:16" x14ac:dyDescent="0.2">
      <c r="A17" s="16" t="s">
        <v>283</v>
      </c>
      <c r="B17" s="10" t="s">
        <v>47</v>
      </c>
      <c r="C17" s="16" t="s">
        <v>282</v>
      </c>
      <c r="D17" s="60"/>
      <c r="E17" s="62"/>
      <c r="F17" s="60"/>
      <c r="G17" s="60"/>
      <c r="H17" s="60"/>
      <c r="I17" s="60"/>
      <c r="J17" s="60">
        <v>13</v>
      </c>
      <c r="K17" s="60"/>
      <c r="L17" s="60"/>
      <c r="M17" s="60">
        <v>8</v>
      </c>
      <c r="N17" s="14">
        <f t="shared" si="0"/>
        <v>21</v>
      </c>
      <c r="O17" s="14"/>
      <c r="P17" s="14">
        <f t="shared" si="1"/>
        <v>2</v>
      </c>
    </row>
    <row r="18" spans="1:16" x14ac:dyDescent="0.2">
      <c r="A18" s="10" t="s">
        <v>241</v>
      </c>
      <c r="B18" s="10" t="s">
        <v>47</v>
      </c>
      <c r="C18" s="16" t="s">
        <v>264</v>
      </c>
      <c r="D18" s="60"/>
      <c r="E18" s="62"/>
      <c r="F18" s="60">
        <v>7</v>
      </c>
      <c r="G18" s="60"/>
      <c r="H18" s="60"/>
      <c r="I18" s="60"/>
      <c r="J18" s="60"/>
      <c r="K18" s="60"/>
      <c r="L18" s="60"/>
      <c r="M18" s="60"/>
      <c r="N18" s="14">
        <f t="shared" si="0"/>
        <v>7</v>
      </c>
      <c r="O18" s="14"/>
      <c r="P18" s="14">
        <f t="shared" si="1"/>
        <v>1</v>
      </c>
    </row>
    <row r="19" spans="1:16" customFormat="1" ht="15" x14ac:dyDescent="0.25"/>
    <row r="20" spans="1:16" customFormat="1" ht="15" x14ac:dyDescent="0.25">
      <c r="A20" s="34" t="s">
        <v>31</v>
      </c>
    </row>
    <row r="21" spans="1:16" x14ac:dyDescent="0.2">
      <c r="A21" s="15"/>
      <c r="B21" s="18"/>
      <c r="C21" s="18"/>
      <c r="D21" s="59"/>
      <c r="E21" s="76"/>
      <c r="F21" s="59"/>
      <c r="G21" s="59"/>
      <c r="H21" s="59"/>
      <c r="I21" s="59"/>
      <c r="J21" s="59"/>
      <c r="K21" s="59"/>
      <c r="L21" s="59"/>
      <c r="M21" s="59"/>
      <c r="N21" s="14">
        <f t="shared" ref="N21" si="2">SUM(D21:M21)</f>
        <v>0</v>
      </c>
      <c r="O21" s="14"/>
      <c r="P21" s="14">
        <f t="shared" ref="P21" si="3">COUNT(D21:M21)</f>
        <v>0</v>
      </c>
    </row>
    <row r="22" spans="1:16" x14ac:dyDescent="0.2">
      <c r="A22" s="15"/>
      <c r="B22" s="18"/>
      <c r="C22" s="18"/>
      <c r="D22" s="59"/>
      <c r="E22" s="76"/>
      <c r="F22" s="59"/>
      <c r="G22" s="59"/>
      <c r="H22" s="59"/>
      <c r="I22" s="59"/>
      <c r="J22" s="59"/>
      <c r="K22" s="59"/>
      <c r="L22" s="59"/>
      <c r="M22" s="59"/>
      <c r="N22" s="14">
        <f t="shared" ref="N22:N24" si="4">SUM(D22:M22)</f>
        <v>0</v>
      </c>
      <c r="O22" s="14"/>
      <c r="P22" s="14">
        <f t="shared" ref="P22:P24" si="5">COUNT(D22:M22)</f>
        <v>0</v>
      </c>
    </row>
    <row r="23" spans="1:16" x14ac:dyDescent="0.2">
      <c r="A23" s="15"/>
      <c r="B23" s="18"/>
      <c r="C23" s="18"/>
      <c r="D23" s="59"/>
      <c r="E23" s="76"/>
      <c r="F23" s="59"/>
      <c r="G23" s="59"/>
      <c r="H23" s="59"/>
      <c r="I23" s="59"/>
      <c r="J23" s="59"/>
      <c r="K23" s="59"/>
      <c r="L23" s="59"/>
      <c r="M23" s="59"/>
      <c r="N23" s="14">
        <f t="shared" si="4"/>
        <v>0</v>
      </c>
      <c r="O23" s="14"/>
      <c r="P23" s="14">
        <f t="shared" si="5"/>
        <v>0</v>
      </c>
    </row>
    <row r="24" spans="1:16" x14ac:dyDescent="0.2">
      <c r="A24" s="15"/>
      <c r="B24" s="18"/>
      <c r="C24" s="18"/>
      <c r="D24" s="59"/>
      <c r="E24" s="76"/>
      <c r="F24" s="59"/>
      <c r="G24" s="59"/>
      <c r="H24" s="59"/>
      <c r="I24" s="59"/>
      <c r="J24" s="59"/>
      <c r="K24" s="59"/>
      <c r="L24" s="59"/>
      <c r="M24" s="59"/>
      <c r="N24" s="14">
        <f t="shared" si="4"/>
        <v>0</v>
      </c>
      <c r="O24" s="14"/>
      <c r="P24" s="14">
        <f t="shared" si="5"/>
        <v>0</v>
      </c>
    </row>
  </sheetData>
  <sortState xmlns:xlrd2="http://schemas.microsoft.com/office/spreadsheetml/2017/richdata2" ref="A11:P18">
    <sortCondition descending="1" ref="O11:O18"/>
    <sortCondition descending="1" ref="N11:N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P17"/>
  <sheetViews>
    <sheetView showGridLines="0" workbookViewId="0">
      <selection activeCell="A24" sqref="A24"/>
    </sheetView>
  </sheetViews>
  <sheetFormatPr defaultRowHeight="11.25" x14ac:dyDescent="0.2"/>
  <cols>
    <col min="1" max="1" width="23" style="4" customWidth="1"/>
    <col min="2" max="2" width="7.85546875" style="4" customWidth="1"/>
    <col min="3" max="3" width="11.42578125" style="4" customWidth="1"/>
    <col min="4" max="12" width="7.28515625" style="4" customWidth="1"/>
    <col min="13" max="15" width="7.28515625" style="5" customWidth="1"/>
    <col min="16" max="16384" width="9.140625" style="4"/>
  </cols>
  <sheetData>
    <row r="1" spans="1:16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ht="57.75" customHeight="1" x14ac:dyDescent="0.2">
      <c r="A2" s="46" t="s">
        <v>10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ht="14.25" customHeight="1" x14ac:dyDescent="0.2">
      <c r="A3" s="44" t="s">
        <v>5</v>
      </c>
      <c r="B3" s="45" t="s">
        <v>46</v>
      </c>
      <c r="C3" s="45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customFormat="1" ht="15" x14ac:dyDescent="0.25">
      <c r="A4" s="34" t="s">
        <v>0</v>
      </c>
    </row>
    <row r="5" spans="1:16" s="1" customFormat="1" x14ac:dyDescent="0.2">
      <c r="A5" s="26"/>
      <c r="B5" s="2"/>
      <c r="C5" s="2"/>
      <c r="D5" s="57"/>
      <c r="E5" s="67"/>
      <c r="F5" s="58"/>
      <c r="G5" s="57"/>
      <c r="H5" s="57"/>
      <c r="I5" s="57"/>
      <c r="J5" s="57"/>
      <c r="K5" s="57"/>
      <c r="L5" s="57"/>
      <c r="M5" s="57"/>
      <c r="N5" s="14">
        <f t="shared" ref="N5:N17" si="0">SUM(D5:M5)</f>
        <v>0</v>
      </c>
      <c r="O5" s="14"/>
      <c r="P5" s="14">
        <f t="shared" ref="P5:P17" si="1">COUNT(D5:M5)</f>
        <v>0</v>
      </c>
    </row>
    <row r="6" spans="1:16" s="11" customFormat="1" x14ac:dyDescent="0.2">
      <c r="A6" s="27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6" s="11" customFormat="1" x14ac:dyDescent="0.2">
      <c r="A7" s="29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6" s="11" customFormat="1" x14ac:dyDescent="0.2">
      <c r="A8" s="6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s="11" customFormat="1" x14ac:dyDescent="0.2">
      <c r="A9" s="6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12"/>
      <c r="B11" s="12"/>
      <c r="C11" s="1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customFormat="1" ht="15" x14ac:dyDescent="0.25">
      <c r="A12" s="37" t="s">
        <v>1</v>
      </c>
    </row>
    <row r="13" spans="1:16" x14ac:dyDescent="0.2">
      <c r="A13" s="6"/>
      <c r="B13" s="6"/>
      <c r="C13" s="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x14ac:dyDescent="0.2">
      <c r="A14" s="6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6" ht="12" x14ac:dyDescent="0.2">
      <c r="A15" s="36"/>
      <c r="B15" s="36"/>
      <c r="C15" s="3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6" ht="12" x14ac:dyDescent="0.2">
      <c r="A16" s="36"/>
      <c r="B16" s="36"/>
      <c r="C16" s="36"/>
      <c r="D16" s="59"/>
      <c r="E16" s="76"/>
      <c r="F16" s="59"/>
      <c r="G16" s="59"/>
      <c r="H16" s="59"/>
      <c r="I16" s="59"/>
      <c r="J16" s="59"/>
      <c r="K16" s="59"/>
      <c r="L16" s="59"/>
      <c r="M16" s="59"/>
      <c r="N16" s="14">
        <f t="shared" si="0"/>
        <v>0</v>
      </c>
      <c r="O16" s="14"/>
      <c r="P16" s="14">
        <f t="shared" si="1"/>
        <v>0</v>
      </c>
    </row>
    <row r="17" spans="1:16" ht="12" x14ac:dyDescent="0.2">
      <c r="A17" s="36"/>
      <c r="B17" s="36"/>
      <c r="C17" s="36"/>
      <c r="D17" s="19"/>
      <c r="E17" s="77"/>
      <c r="F17" s="19"/>
      <c r="G17" s="19"/>
      <c r="H17" s="19"/>
      <c r="I17" s="19"/>
      <c r="J17" s="19"/>
      <c r="K17" s="19"/>
      <c r="L17" s="19"/>
      <c r="M17" s="19"/>
      <c r="N17" s="14">
        <f t="shared" si="0"/>
        <v>0</v>
      </c>
      <c r="O17" s="14"/>
      <c r="P17" s="14">
        <f t="shared" si="1"/>
        <v>0</v>
      </c>
    </row>
  </sheetData>
  <sortState xmlns:xlrd2="http://schemas.microsoft.com/office/spreadsheetml/2017/richdata2" ref="A4:O12">
    <sortCondition descending="1" ref="M4:M12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P15"/>
  <sheetViews>
    <sheetView showGridLines="0" workbookViewId="0">
      <selection activeCell="D5" sqref="D5"/>
    </sheetView>
  </sheetViews>
  <sheetFormatPr defaultRowHeight="11.25" x14ac:dyDescent="0.2"/>
  <cols>
    <col min="1" max="1" width="28.8554687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17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"/>
      <c r="B5" s="2"/>
      <c r="C5" s="2"/>
      <c r="D5" s="57"/>
      <c r="E5" s="67"/>
      <c r="F5" s="58"/>
      <c r="G5" s="57"/>
      <c r="H5" s="57"/>
      <c r="I5" s="57"/>
      <c r="J5" s="57"/>
      <c r="K5" s="57"/>
      <c r="L5" s="57"/>
      <c r="M5" s="57"/>
      <c r="N5" s="14">
        <f t="shared" ref="N5:N15" si="0">SUM(D5:M5)</f>
        <v>0</v>
      </c>
      <c r="O5" s="14"/>
      <c r="P5" s="14">
        <f t="shared" ref="P5:P15" si="1">COUNT(D5:M5)</f>
        <v>0</v>
      </c>
    </row>
    <row r="6" spans="1:16" x14ac:dyDescent="0.2">
      <c r="A6" s="7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6" x14ac:dyDescent="0.2">
      <c r="A7" s="7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6" x14ac:dyDescent="0.2">
      <c r="A8" s="7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x14ac:dyDescent="0.2">
      <c r="A9" s="7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34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x14ac:dyDescent="0.2">
      <c r="A12" s="7"/>
      <c r="B12" s="7"/>
      <c r="C12" s="7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6" x14ac:dyDescent="0.2">
      <c r="A13" s="7"/>
      <c r="B13" s="6"/>
      <c r="C13" s="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x14ac:dyDescent="0.2">
      <c r="A14" s="7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7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Q17"/>
  <sheetViews>
    <sheetView showGridLines="0" workbookViewId="0">
      <selection activeCell="O5" sqref="O5"/>
    </sheetView>
  </sheetViews>
  <sheetFormatPr defaultRowHeight="11.25" x14ac:dyDescent="0.2"/>
  <cols>
    <col min="1" max="1" width="19.28515625" style="1" customWidth="1"/>
    <col min="2" max="2" width="7.85546875" style="4" customWidth="1"/>
    <col min="3" max="3" width="10" style="4" customWidth="1"/>
    <col min="4" max="13" width="7.5703125" style="4" customWidth="1"/>
    <col min="14" max="16" width="7.5703125" style="5" customWidth="1"/>
    <col min="17" max="16384" width="9.140625" style="1"/>
  </cols>
  <sheetData>
    <row r="1" spans="1:17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7" s="4" customFormat="1" ht="57.75" customHeight="1" x14ac:dyDescent="0.2">
      <c r="A2" s="46" t="s">
        <v>11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7" s="4" customFormat="1" ht="15" customHeight="1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7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">
      <c r="A5" s="124" t="s">
        <v>43</v>
      </c>
      <c r="B5" s="2" t="s">
        <v>47</v>
      </c>
      <c r="C5" s="2" t="s">
        <v>44</v>
      </c>
      <c r="D5" s="57">
        <v>15</v>
      </c>
      <c r="E5" s="67"/>
      <c r="F5" s="60">
        <v>15</v>
      </c>
      <c r="G5" s="57">
        <v>15</v>
      </c>
      <c r="H5" s="57">
        <v>15</v>
      </c>
      <c r="I5" s="57"/>
      <c r="J5" s="57">
        <v>15</v>
      </c>
      <c r="K5" s="57"/>
      <c r="L5" s="57"/>
      <c r="M5" s="57">
        <v>15</v>
      </c>
      <c r="N5" s="14">
        <f t="shared" ref="N5:N17" si="0">SUM(D5:M5)</f>
        <v>90</v>
      </c>
      <c r="O5" s="14">
        <f>+N5</f>
        <v>90</v>
      </c>
      <c r="P5" s="14">
        <f t="shared" ref="P5:P17" si="1">COUNT(D5:M5)</f>
        <v>6</v>
      </c>
    </row>
    <row r="6" spans="1:17" ht="10.5" customHeight="1" x14ac:dyDescent="0.25">
      <c r="A6" s="16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  <c r="Q6"/>
    </row>
    <row r="7" spans="1:17" ht="10.5" customHeight="1" x14ac:dyDescent="0.25">
      <c r="A7" s="16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  <c r="Q7"/>
    </row>
    <row r="8" spans="1:17" s="3" customFormat="1" x14ac:dyDescent="0.2">
      <c r="A8" s="16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7" x14ac:dyDescent="0.2">
      <c r="A9" s="16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7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  <c r="Q10"/>
    </row>
    <row r="11" spans="1:17" ht="15" x14ac:dyDescent="0.25">
      <c r="A11" s="34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  <c r="Q11"/>
    </row>
    <row r="12" spans="1:17" x14ac:dyDescent="0.2">
      <c r="A12" s="51"/>
      <c r="B12" s="51"/>
      <c r="C12" s="51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7" x14ac:dyDescent="0.2">
      <c r="A13" s="16"/>
      <c r="B13" s="6"/>
      <c r="C13" s="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7" x14ac:dyDescent="0.2">
      <c r="A14" s="16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7" x14ac:dyDescent="0.2">
      <c r="A15" s="16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7" x14ac:dyDescent="0.2">
      <c r="A16" s="16"/>
      <c r="B16" s="6"/>
      <c r="C16" s="6"/>
      <c r="D16" s="59"/>
      <c r="E16" s="76"/>
      <c r="F16" s="59"/>
      <c r="G16" s="59"/>
      <c r="H16" s="59"/>
      <c r="I16" s="59"/>
      <c r="J16" s="59"/>
      <c r="K16" s="59"/>
      <c r="L16" s="59"/>
      <c r="M16" s="59"/>
      <c r="N16" s="14">
        <f t="shared" si="0"/>
        <v>0</v>
      </c>
      <c r="O16" s="14"/>
      <c r="P16" s="14">
        <f t="shared" si="1"/>
        <v>0</v>
      </c>
    </row>
    <row r="17" spans="1:16" x14ac:dyDescent="0.2">
      <c r="A17" s="16"/>
      <c r="B17" s="6"/>
      <c r="C17" s="6"/>
      <c r="D17" s="19"/>
      <c r="E17" s="77"/>
      <c r="F17" s="19"/>
      <c r="G17" s="19"/>
      <c r="H17" s="19"/>
      <c r="I17" s="19"/>
      <c r="J17" s="19"/>
      <c r="K17" s="19"/>
      <c r="L17" s="19"/>
      <c r="M17" s="19"/>
      <c r="N17" s="14">
        <f t="shared" si="0"/>
        <v>0</v>
      </c>
      <c r="O17" s="14"/>
      <c r="P17" s="14">
        <f t="shared" si="1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5C61-FA4F-42D5-BCD2-04726FF71D39}">
  <sheetPr>
    <pageSetUpPr fitToPage="1"/>
  </sheetPr>
  <dimension ref="A1:P16"/>
  <sheetViews>
    <sheetView showGridLines="0" workbookViewId="0">
      <selection activeCell="A13" sqref="A13"/>
    </sheetView>
  </sheetViews>
  <sheetFormatPr defaultRowHeight="11.25" x14ac:dyDescent="0.2"/>
  <cols>
    <col min="1" max="1" width="28.8554687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45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1" customFormat="1" x14ac:dyDescent="0.2">
      <c r="A5" s="29"/>
      <c r="B5" s="6"/>
      <c r="C5" s="6"/>
      <c r="D5" s="57"/>
      <c r="E5" s="67"/>
      <c r="F5" s="58"/>
      <c r="G5" s="57"/>
      <c r="H5" s="57"/>
      <c r="I5" s="57"/>
      <c r="J5" s="57"/>
      <c r="K5" s="57"/>
      <c r="L5" s="57"/>
      <c r="M5" s="57"/>
      <c r="N5" s="14">
        <f t="shared" ref="N5:N16" si="0">SUM(D5:M5)</f>
        <v>0</v>
      </c>
      <c r="O5" s="14"/>
      <c r="P5" s="14">
        <f t="shared" ref="P5:P16" si="1">COUNT(D5:M5)</f>
        <v>0</v>
      </c>
    </row>
    <row r="6" spans="1:16" x14ac:dyDescent="0.2">
      <c r="A6" s="7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6" x14ac:dyDescent="0.2">
      <c r="A7" s="7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6" x14ac:dyDescent="0.2">
      <c r="A8" s="7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x14ac:dyDescent="0.2">
      <c r="A9" s="7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34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x14ac:dyDescent="0.2">
      <c r="A12" s="7"/>
      <c r="B12" s="6"/>
      <c r="C12" s="6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6" x14ac:dyDescent="0.2">
      <c r="A13" s="7"/>
      <c r="B13" s="6"/>
      <c r="C13" s="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x14ac:dyDescent="0.2">
      <c r="A14" s="7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7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6" x14ac:dyDescent="0.2">
      <c r="A16" s="7"/>
      <c r="B16" s="6"/>
      <c r="C16" s="6"/>
      <c r="D16" s="59"/>
      <c r="E16" s="76"/>
      <c r="F16" s="59"/>
      <c r="G16" s="59"/>
      <c r="H16" s="59"/>
      <c r="I16" s="59"/>
      <c r="J16" s="59"/>
      <c r="K16" s="59"/>
      <c r="L16" s="59"/>
      <c r="M16" s="59"/>
      <c r="N16" s="14">
        <f t="shared" si="0"/>
        <v>0</v>
      </c>
      <c r="O16" s="14"/>
      <c r="P16" s="14">
        <f t="shared" si="1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P25"/>
  <sheetViews>
    <sheetView showGridLines="0" workbookViewId="0">
      <selection activeCell="B35" sqref="B35"/>
    </sheetView>
  </sheetViews>
  <sheetFormatPr defaultRowHeight="11.25" x14ac:dyDescent="0.2"/>
  <cols>
    <col min="1" max="1" width="20.42578125" style="1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27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47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2"/>
      <c r="B5" s="2"/>
      <c r="C5" s="2"/>
      <c r="D5" s="57"/>
      <c r="E5" s="67"/>
      <c r="F5" s="58"/>
      <c r="G5" s="57"/>
      <c r="H5" s="57"/>
      <c r="I5" s="57"/>
      <c r="J5" s="57"/>
      <c r="K5" s="57"/>
      <c r="L5" s="57"/>
      <c r="M5" s="57"/>
      <c r="N5" s="14">
        <f t="shared" ref="N5:N15" si="0">SUM(D5:M5)</f>
        <v>0</v>
      </c>
      <c r="O5" s="14"/>
      <c r="P5" s="14">
        <f t="shared" ref="P5:P15" si="1">COUNT(D5:M5)</f>
        <v>0</v>
      </c>
    </row>
    <row r="6" spans="1:16" customFormat="1" ht="12.75" customHeight="1" x14ac:dyDescent="0.25">
      <c r="A6" s="2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6" x14ac:dyDescent="0.2">
      <c r="A7" s="2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6" x14ac:dyDescent="0.2">
      <c r="A8" s="2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x14ac:dyDescent="0.2">
      <c r="A9" s="2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34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x14ac:dyDescent="0.2">
      <c r="A12" s="2"/>
      <c r="B12" s="6"/>
      <c r="C12" s="6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6" x14ac:dyDescent="0.2">
      <c r="A13" s="2"/>
      <c r="B13" s="6"/>
      <c r="C13" s="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x14ac:dyDescent="0.2">
      <c r="A14" s="2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2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6" ht="15" x14ac:dyDescent="0.25"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ht="15" x14ac:dyDescent="0.25">
      <c r="A17" s="34" t="s">
        <v>30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">
      <c r="A18" s="2"/>
      <c r="B18" s="6"/>
      <c r="C18" s="6"/>
      <c r="D18" s="60"/>
      <c r="E18" s="62"/>
      <c r="F18" s="60"/>
      <c r="G18" s="60"/>
      <c r="H18" s="60"/>
      <c r="I18" s="60"/>
      <c r="J18" s="60"/>
      <c r="K18" s="60"/>
      <c r="L18" s="60"/>
      <c r="M18" s="60"/>
      <c r="N18" s="14">
        <f t="shared" ref="N18:N20" si="2">SUM(D18:M18)</f>
        <v>0</v>
      </c>
      <c r="O18" s="14"/>
      <c r="P18" s="14">
        <f t="shared" ref="P18:P20" si="3">COUNT(D18:M18)</f>
        <v>0</v>
      </c>
    </row>
    <row r="19" spans="1:16" x14ac:dyDescent="0.2">
      <c r="A19" s="2"/>
      <c r="B19" s="6"/>
      <c r="C19" s="6"/>
      <c r="D19" s="59"/>
      <c r="E19" s="76"/>
      <c r="F19" s="59"/>
      <c r="G19" s="59"/>
      <c r="H19" s="59"/>
      <c r="I19" s="59"/>
      <c r="J19" s="59"/>
      <c r="K19" s="59"/>
      <c r="L19" s="59"/>
      <c r="M19" s="59"/>
      <c r="N19" s="14">
        <f t="shared" si="2"/>
        <v>0</v>
      </c>
      <c r="O19" s="14"/>
      <c r="P19" s="14">
        <f t="shared" si="3"/>
        <v>0</v>
      </c>
    </row>
    <row r="20" spans="1:16" x14ac:dyDescent="0.2">
      <c r="A20" s="2"/>
      <c r="B20" s="6"/>
      <c r="C20" s="6"/>
      <c r="D20" s="59"/>
      <c r="E20" s="76"/>
      <c r="F20" s="59"/>
      <c r="G20" s="59"/>
      <c r="H20" s="59"/>
      <c r="I20" s="59"/>
      <c r="J20" s="59"/>
      <c r="K20" s="59"/>
      <c r="L20" s="59"/>
      <c r="M20" s="59"/>
      <c r="N20" s="14">
        <f t="shared" si="2"/>
        <v>0</v>
      </c>
      <c r="O20" s="14"/>
      <c r="P20" s="14">
        <f t="shared" si="3"/>
        <v>0</v>
      </c>
    </row>
    <row r="22" spans="1:16" ht="15" x14ac:dyDescent="0.25">
      <c r="A22" s="34" t="s">
        <v>31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6" x14ac:dyDescent="0.2">
      <c r="A23" s="2"/>
      <c r="B23" s="6"/>
      <c r="C23" s="6"/>
      <c r="D23" s="60"/>
      <c r="E23" s="62"/>
      <c r="F23" s="60"/>
      <c r="G23" s="60"/>
      <c r="H23" s="60"/>
      <c r="I23" s="60"/>
      <c r="J23" s="60"/>
      <c r="K23" s="60"/>
      <c r="L23" s="60"/>
      <c r="M23" s="60"/>
      <c r="N23" s="14">
        <f t="shared" ref="N23:N25" si="4">SUM(D23:M23)</f>
        <v>0</v>
      </c>
      <c r="O23" s="14"/>
      <c r="P23" s="14">
        <f t="shared" ref="P23:P25" si="5">COUNT(D23:M23)</f>
        <v>0</v>
      </c>
    </row>
    <row r="24" spans="1:16" x14ac:dyDescent="0.2">
      <c r="A24" s="2"/>
      <c r="B24" s="6"/>
      <c r="C24" s="6"/>
      <c r="D24" s="59"/>
      <c r="E24" s="76"/>
      <c r="F24" s="59"/>
      <c r="G24" s="59"/>
      <c r="H24" s="59"/>
      <c r="I24" s="59"/>
      <c r="J24" s="59"/>
      <c r="K24" s="59"/>
      <c r="L24" s="59"/>
      <c r="M24" s="59"/>
      <c r="N24" s="14">
        <f t="shared" si="4"/>
        <v>0</v>
      </c>
      <c r="O24" s="14"/>
      <c r="P24" s="14">
        <f t="shared" si="5"/>
        <v>0</v>
      </c>
    </row>
    <row r="25" spans="1:16" x14ac:dyDescent="0.2">
      <c r="A25" s="2"/>
      <c r="B25" s="6"/>
      <c r="C25" s="6"/>
      <c r="D25" s="59"/>
      <c r="E25" s="76"/>
      <c r="F25" s="59"/>
      <c r="G25" s="59"/>
      <c r="H25" s="59"/>
      <c r="I25" s="59"/>
      <c r="J25" s="59"/>
      <c r="K25" s="59"/>
      <c r="L25" s="59"/>
      <c r="M25" s="59"/>
      <c r="N25" s="14">
        <f t="shared" si="4"/>
        <v>0</v>
      </c>
      <c r="O25" s="14"/>
      <c r="P25" s="14">
        <f t="shared" si="5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Q21"/>
  <sheetViews>
    <sheetView showGridLines="0" workbookViewId="0">
      <selection activeCell="L6" sqref="L6"/>
    </sheetView>
  </sheetViews>
  <sheetFormatPr defaultRowHeight="11.25" x14ac:dyDescent="0.2"/>
  <cols>
    <col min="1" max="1" width="21.85546875" style="1" customWidth="1"/>
    <col min="2" max="2" width="7.85546875" style="4" customWidth="1"/>
    <col min="3" max="3" width="10" style="4" customWidth="1"/>
    <col min="4" max="12" width="7.5703125" style="4" customWidth="1"/>
    <col min="13" max="15" width="7.5703125" style="5" customWidth="1"/>
    <col min="16" max="16384" width="9.140625" style="1"/>
  </cols>
  <sheetData>
    <row r="1" spans="1:17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7" s="4" customFormat="1" ht="57.75" customHeight="1" x14ac:dyDescent="0.2">
      <c r="A2" s="46" t="s">
        <v>12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7" s="4" customFormat="1" ht="14.25" customHeight="1" x14ac:dyDescent="0.2">
      <c r="A3" s="44" t="s">
        <v>5</v>
      </c>
      <c r="B3" s="45" t="s">
        <v>46</v>
      </c>
      <c r="C3" s="45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7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9" t="s">
        <v>198</v>
      </c>
      <c r="B5" s="2" t="s">
        <v>47</v>
      </c>
      <c r="C5" s="2" t="s">
        <v>242</v>
      </c>
      <c r="D5" s="57"/>
      <c r="E5" s="67"/>
      <c r="F5" s="60">
        <v>15</v>
      </c>
      <c r="G5" s="57">
        <v>15</v>
      </c>
      <c r="H5" s="57">
        <v>15</v>
      </c>
      <c r="I5" s="57"/>
      <c r="J5" s="57"/>
      <c r="K5" s="57"/>
      <c r="L5" s="57" t="s">
        <v>193</v>
      </c>
      <c r="M5" s="57"/>
      <c r="N5" s="14">
        <f t="shared" ref="N5:N15" si="0">SUM(D5:M5)</f>
        <v>45</v>
      </c>
      <c r="O5" s="14"/>
      <c r="P5" s="14">
        <f t="shared" ref="P5:P15" si="1">COUNT(D5:M5)</f>
        <v>3</v>
      </c>
    </row>
    <row r="6" spans="1:17" s="11" customFormat="1" x14ac:dyDescent="0.2">
      <c r="A6" s="7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7" x14ac:dyDescent="0.2">
      <c r="A7" s="7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7" x14ac:dyDescent="0.2">
      <c r="A8" s="7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7" s="11" customFormat="1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x14ac:dyDescent="0.25">
      <c r="A10" s="34" t="s">
        <v>1</v>
      </c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7" x14ac:dyDescent="0.2">
      <c r="A11" s="7"/>
      <c r="B11" s="6"/>
      <c r="C11" s="6"/>
      <c r="D11" s="60"/>
      <c r="E11" s="62"/>
      <c r="F11" s="60"/>
      <c r="G11" s="60"/>
      <c r="H11" s="60"/>
      <c r="I11" s="60"/>
      <c r="J11" s="60"/>
      <c r="K11" s="60"/>
      <c r="L11" s="60"/>
      <c r="M11" s="60"/>
      <c r="N11" s="14">
        <f t="shared" si="0"/>
        <v>0</v>
      </c>
      <c r="O11" s="14"/>
      <c r="P11" s="14">
        <f t="shared" si="1"/>
        <v>0</v>
      </c>
    </row>
    <row r="12" spans="1:17" x14ac:dyDescent="0.2">
      <c r="A12" s="7"/>
      <c r="B12" s="6"/>
      <c r="C12" s="6"/>
      <c r="D12" s="60"/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0</v>
      </c>
      <c r="O12" s="14"/>
      <c r="P12" s="14">
        <f t="shared" si="1"/>
        <v>0</v>
      </c>
    </row>
    <row r="13" spans="1:17" x14ac:dyDescent="0.2">
      <c r="A13" s="7"/>
      <c r="B13" s="6"/>
      <c r="C13" s="6"/>
      <c r="D13" s="59"/>
      <c r="E13" s="76"/>
      <c r="F13" s="59"/>
      <c r="G13" s="59"/>
      <c r="H13" s="59"/>
      <c r="I13" s="59"/>
      <c r="J13" s="59"/>
      <c r="K13" s="59"/>
      <c r="L13" s="59"/>
      <c r="M13" s="59"/>
      <c r="N13" s="14">
        <f t="shared" si="0"/>
        <v>0</v>
      </c>
      <c r="O13" s="14"/>
      <c r="P13" s="14">
        <f t="shared" si="1"/>
        <v>0</v>
      </c>
    </row>
    <row r="14" spans="1:17" x14ac:dyDescent="0.2">
      <c r="A14" s="7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7" x14ac:dyDescent="0.2">
      <c r="A15" s="7"/>
      <c r="B15" s="6"/>
      <c r="C15" s="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7" customFormat="1" ht="15" x14ac:dyDescent="0.25"/>
    <row r="17" spans="1:16" customFormat="1" ht="15" x14ac:dyDescent="0.25">
      <c r="A17" s="34" t="s">
        <v>31</v>
      </c>
      <c r="D17" s="61"/>
      <c r="E17" s="61"/>
      <c r="F17" s="61"/>
      <c r="G17" s="61"/>
      <c r="H17" s="61"/>
      <c r="I17" s="61"/>
      <c r="J17" s="61"/>
      <c r="K17" s="61"/>
      <c r="L17" s="61"/>
    </row>
    <row r="18" spans="1:16" x14ac:dyDescent="0.2">
      <c r="A18" s="7"/>
      <c r="B18" s="7"/>
      <c r="C18" s="6"/>
      <c r="D18" s="59"/>
      <c r="E18" s="76"/>
      <c r="F18" s="59"/>
      <c r="G18" s="59"/>
      <c r="H18" s="59"/>
      <c r="I18" s="59"/>
      <c r="J18" s="59"/>
      <c r="K18" s="59"/>
      <c r="L18" s="59"/>
      <c r="M18" s="59"/>
      <c r="N18" s="14">
        <f t="shared" ref="N18" si="2">SUM(D18:M18)</f>
        <v>0</v>
      </c>
      <c r="O18" s="14"/>
      <c r="P18" s="14">
        <f t="shared" ref="P18" si="3">COUNT(D18:M18)</f>
        <v>0</v>
      </c>
    </row>
    <row r="19" spans="1:16" x14ac:dyDescent="0.2">
      <c r="A19" s="7"/>
      <c r="B19" s="7"/>
      <c r="C19" s="6"/>
      <c r="D19" s="59"/>
      <c r="E19" s="76"/>
      <c r="F19" s="59"/>
      <c r="G19" s="59"/>
      <c r="H19" s="59"/>
      <c r="I19" s="59"/>
      <c r="J19" s="59"/>
      <c r="K19" s="59"/>
      <c r="L19" s="59"/>
      <c r="M19" s="59"/>
      <c r="N19" s="14">
        <f t="shared" ref="N19:N21" si="4">SUM(D19:M19)</f>
        <v>0</v>
      </c>
      <c r="O19" s="14"/>
      <c r="P19" s="14">
        <f t="shared" ref="P19:P21" si="5">COUNT(D19:M19)</f>
        <v>0</v>
      </c>
    </row>
    <row r="20" spans="1:16" x14ac:dyDescent="0.2">
      <c r="A20" s="7"/>
      <c r="B20" s="7"/>
      <c r="C20" s="6"/>
      <c r="D20" s="59"/>
      <c r="E20" s="76"/>
      <c r="F20" s="59"/>
      <c r="G20" s="59"/>
      <c r="H20" s="59"/>
      <c r="I20" s="59"/>
      <c r="J20" s="59"/>
      <c r="K20" s="59"/>
      <c r="L20" s="59"/>
      <c r="M20" s="59"/>
      <c r="N20" s="14">
        <f t="shared" si="4"/>
        <v>0</v>
      </c>
      <c r="O20" s="14"/>
      <c r="P20" s="14">
        <f t="shared" si="5"/>
        <v>0</v>
      </c>
    </row>
    <row r="21" spans="1:16" x14ac:dyDescent="0.2">
      <c r="A21" s="7"/>
      <c r="B21" s="6"/>
      <c r="C21" s="6"/>
      <c r="D21" s="59"/>
      <c r="E21" s="76"/>
      <c r="F21" s="59"/>
      <c r="G21" s="59"/>
      <c r="H21" s="59"/>
      <c r="I21" s="59"/>
      <c r="J21" s="59"/>
      <c r="K21" s="59"/>
      <c r="L21" s="59"/>
      <c r="M21" s="59"/>
      <c r="N21" s="14">
        <f t="shared" si="4"/>
        <v>0</v>
      </c>
      <c r="O21" s="14"/>
      <c r="P21" s="14">
        <f t="shared" si="5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16"/>
  <sheetViews>
    <sheetView showGridLines="0" workbookViewId="0">
      <selection activeCell="A12" sqref="A12"/>
    </sheetView>
  </sheetViews>
  <sheetFormatPr defaultRowHeight="11.25" x14ac:dyDescent="0.2"/>
  <cols>
    <col min="1" max="1" width="18.28515625" style="1" customWidth="1"/>
    <col min="2" max="2" width="7.85546875" style="4" customWidth="1"/>
    <col min="3" max="3" width="10" style="4" customWidth="1"/>
    <col min="4" max="12" width="7.140625" style="4" customWidth="1"/>
    <col min="13" max="15" width="7.140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26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3.5" customHeight="1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2.75" customHeight="1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"/>
      <c r="B5" s="2"/>
      <c r="C5" s="2"/>
      <c r="D5" s="57"/>
      <c r="E5" s="67"/>
      <c r="F5" s="58"/>
      <c r="G5" s="57"/>
      <c r="H5" s="57"/>
      <c r="I5" s="57"/>
      <c r="J5" s="57"/>
      <c r="K5" s="57"/>
      <c r="L5" s="57"/>
      <c r="M5" s="57"/>
      <c r="N5" s="14">
        <f t="shared" ref="N5:N16" si="0">SUM(D5:M5)</f>
        <v>0</v>
      </c>
      <c r="O5" s="14"/>
      <c r="P5" s="14">
        <f t="shared" ref="P5:P16" si="1">COUNT(D5:M5)</f>
        <v>0</v>
      </c>
    </row>
    <row r="6" spans="1:16" x14ac:dyDescent="0.2">
      <c r="A6" s="16"/>
      <c r="B6" s="6"/>
      <c r="C6" s="6"/>
      <c r="D6" s="59"/>
      <c r="E6" s="76"/>
      <c r="F6" s="59"/>
      <c r="G6" s="59"/>
      <c r="H6" s="59"/>
      <c r="I6" s="59"/>
      <c r="J6" s="59"/>
      <c r="K6" s="59"/>
      <c r="L6" s="59"/>
      <c r="M6" s="59"/>
      <c r="N6" s="14">
        <f t="shared" si="0"/>
        <v>0</v>
      </c>
      <c r="O6" s="14"/>
      <c r="P6" s="14">
        <f t="shared" si="1"/>
        <v>0</v>
      </c>
    </row>
    <row r="7" spans="1:16" x14ac:dyDescent="0.2">
      <c r="A7" s="16"/>
      <c r="B7" s="6"/>
      <c r="C7" s="6"/>
      <c r="D7" s="59"/>
      <c r="E7" s="76"/>
      <c r="F7" s="59"/>
      <c r="G7" s="59"/>
      <c r="H7" s="59"/>
      <c r="I7" s="59"/>
      <c r="J7" s="59"/>
      <c r="K7" s="59"/>
      <c r="L7" s="59"/>
      <c r="M7" s="59"/>
      <c r="N7" s="14">
        <f t="shared" si="0"/>
        <v>0</v>
      </c>
      <c r="O7" s="14"/>
      <c r="P7" s="14">
        <f t="shared" si="1"/>
        <v>0</v>
      </c>
    </row>
    <row r="8" spans="1:16" x14ac:dyDescent="0.2">
      <c r="A8" s="16"/>
      <c r="B8" s="6"/>
      <c r="C8" s="6"/>
      <c r="D8" s="59"/>
      <c r="E8" s="76"/>
      <c r="F8" s="59"/>
      <c r="G8" s="59"/>
      <c r="H8" s="59"/>
      <c r="I8" s="59"/>
      <c r="J8" s="59"/>
      <c r="K8" s="59"/>
      <c r="L8" s="59"/>
      <c r="M8" s="59"/>
      <c r="N8" s="14">
        <f t="shared" si="0"/>
        <v>0</v>
      </c>
      <c r="O8" s="14"/>
      <c r="P8" s="14">
        <f t="shared" si="1"/>
        <v>0</v>
      </c>
    </row>
    <row r="9" spans="1:16" x14ac:dyDescent="0.2">
      <c r="A9" s="16"/>
      <c r="B9" s="6"/>
      <c r="C9" s="6"/>
      <c r="D9" s="59"/>
      <c r="E9" s="76"/>
      <c r="F9" s="59"/>
      <c r="G9" s="59"/>
      <c r="H9" s="59"/>
      <c r="I9" s="59"/>
      <c r="J9" s="59"/>
      <c r="K9" s="59"/>
      <c r="L9" s="59"/>
      <c r="M9" s="59"/>
      <c r="N9" s="14">
        <f t="shared" si="0"/>
        <v>0</v>
      </c>
      <c r="O9" s="14"/>
      <c r="P9" s="14">
        <f t="shared" si="1"/>
        <v>0</v>
      </c>
    </row>
    <row r="10" spans="1:16" ht="15" x14ac:dyDescent="0.25">
      <c r="A10"/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6" ht="15" x14ac:dyDescent="0.25">
      <c r="A11" s="34" t="s">
        <v>1</v>
      </c>
      <c r="B11"/>
      <c r="C1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/>
      <c r="O11"/>
      <c r="P11"/>
    </row>
    <row r="12" spans="1:16" x14ac:dyDescent="0.2">
      <c r="A12" s="125" t="s">
        <v>209</v>
      </c>
      <c r="B12" s="7" t="s">
        <v>47</v>
      </c>
      <c r="C12" s="7" t="s">
        <v>210</v>
      </c>
      <c r="D12" s="60"/>
      <c r="E12" s="62"/>
      <c r="F12" s="60"/>
      <c r="G12" s="60"/>
      <c r="H12" s="60">
        <v>15</v>
      </c>
      <c r="I12" s="60">
        <v>13</v>
      </c>
      <c r="J12" s="60"/>
      <c r="K12" s="60">
        <v>15</v>
      </c>
      <c r="L12" s="60">
        <v>15</v>
      </c>
      <c r="M12" s="60">
        <v>15</v>
      </c>
      <c r="N12" s="14">
        <f t="shared" si="0"/>
        <v>73</v>
      </c>
      <c r="O12" s="14"/>
      <c r="P12" s="14">
        <f t="shared" si="1"/>
        <v>5</v>
      </c>
    </row>
    <row r="13" spans="1:16" x14ac:dyDescent="0.2">
      <c r="A13" s="16" t="s">
        <v>211</v>
      </c>
      <c r="B13" s="7" t="s">
        <v>47</v>
      </c>
      <c r="C13" s="7" t="s">
        <v>210</v>
      </c>
      <c r="D13" s="60"/>
      <c r="E13" s="62"/>
      <c r="F13" s="60"/>
      <c r="G13" s="60"/>
      <c r="H13" s="60">
        <v>13</v>
      </c>
      <c r="I13" s="60">
        <v>15</v>
      </c>
      <c r="J13" s="60"/>
      <c r="K13" s="60">
        <v>13</v>
      </c>
      <c r="L13" s="60">
        <v>13</v>
      </c>
      <c r="M13" s="60"/>
      <c r="N13" s="14">
        <f t="shared" si="0"/>
        <v>54</v>
      </c>
      <c r="O13" s="14"/>
      <c r="P13" s="14">
        <f t="shared" si="1"/>
        <v>4</v>
      </c>
    </row>
    <row r="14" spans="1:16" x14ac:dyDescent="0.2">
      <c r="A14" s="16"/>
      <c r="B14" s="7"/>
      <c r="C14" s="7"/>
      <c r="D14" s="60"/>
      <c r="E14" s="62"/>
      <c r="F14" s="60"/>
      <c r="G14" s="60"/>
      <c r="H14" s="60"/>
      <c r="I14" s="60"/>
      <c r="J14" s="60"/>
      <c r="K14" s="60"/>
      <c r="L14" s="60"/>
      <c r="M14" s="60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16"/>
      <c r="B15" s="7"/>
      <c r="C15" s="7"/>
      <c r="D15" s="60"/>
      <c r="E15" s="62"/>
      <c r="F15" s="60"/>
      <c r="G15" s="60"/>
      <c r="H15" s="60"/>
      <c r="I15" s="60"/>
      <c r="J15" s="60"/>
      <c r="K15" s="60"/>
      <c r="L15" s="60"/>
      <c r="M15" s="60"/>
      <c r="N15" s="14">
        <f t="shared" si="0"/>
        <v>0</v>
      </c>
      <c r="O15" s="14"/>
      <c r="P15" s="14">
        <f t="shared" si="1"/>
        <v>0</v>
      </c>
    </row>
    <row r="16" spans="1:16" x14ac:dyDescent="0.2">
      <c r="A16" s="16"/>
      <c r="B16" s="7"/>
      <c r="C16" s="7"/>
      <c r="D16" s="60"/>
      <c r="E16" s="62"/>
      <c r="F16" s="60"/>
      <c r="G16" s="60"/>
      <c r="H16" s="60"/>
      <c r="I16" s="60"/>
      <c r="J16" s="60"/>
      <c r="K16" s="60"/>
      <c r="L16" s="60"/>
      <c r="M16" s="60"/>
      <c r="N16" s="14">
        <f t="shared" si="0"/>
        <v>0</v>
      </c>
      <c r="O16" s="14"/>
      <c r="P16" s="14">
        <f t="shared" si="1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17"/>
  <sheetViews>
    <sheetView showGridLines="0" workbookViewId="0">
      <selection activeCell="C13" sqref="C13"/>
    </sheetView>
  </sheetViews>
  <sheetFormatPr defaultRowHeight="11.25" x14ac:dyDescent="0.2"/>
  <cols>
    <col min="1" max="1" width="23.85546875" style="1" customWidth="1"/>
    <col min="2" max="2" width="7.85546875" style="4" customWidth="1"/>
    <col min="3" max="3" width="10" style="4" customWidth="1"/>
    <col min="4" max="12" width="7.140625" style="4" customWidth="1"/>
    <col min="13" max="15" width="7.140625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13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5.75" customHeight="1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40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1" customFormat="1" x14ac:dyDescent="0.2">
      <c r="A5" s="78" t="s">
        <v>63</v>
      </c>
      <c r="B5" s="16" t="s">
        <v>47</v>
      </c>
      <c r="C5" s="16" t="s">
        <v>66</v>
      </c>
      <c r="D5" s="60">
        <v>15</v>
      </c>
      <c r="E5" s="62"/>
      <c r="F5" s="60"/>
      <c r="G5" s="60"/>
      <c r="H5" s="60"/>
      <c r="I5" s="60"/>
      <c r="J5" s="60"/>
      <c r="K5" s="60"/>
      <c r="L5" s="60"/>
      <c r="M5" s="60"/>
      <c r="N5" s="14">
        <f t="shared" ref="N5:N17" si="0">SUM(D5:M5)</f>
        <v>15</v>
      </c>
      <c r="O5" s="14"/>
      <c r="P5" s="14">
        <f t="shared" ref="P5:P17" si="1">COUNT(D5:M5)</f>
        <v>1</v>
      </c>
    </row>
    <row r="6" spans="1:16" s="17" customFormat="1" ht="10.5" customHeight="1" x14ac:dyDescent="0.2">
      <c r="A6" s="30" t="s">
        <v>64</v>
      </c>
      <c r="B6" s="16" t="s">
        <v>47</v>
      </c>
      <c r="C6" s="16" t="s">
        <v>66</v>
      </c>
      <c r="D6" s="60">
        <v>13</v>
      </c>
      <c r="E6" s="62"/>
      <c r="F6" s="60"/>
      <c r="G6" s="60"/>
      <c r="H6" s="60"/>
      <c r="I6" s="60"/>
      <c r="J6" s="60"/>
      <c r="K6" s="60"/>
      <c r="L6" s="60"/>
      <c r="M6" s="60"/>
      <c r="N6" s="14">
        <f t="shared" si="0"/>
        <v>13</v>
      </c>
      <c r="O6" s="14"/>
      <c r="P6" s="14">
        <f t="shared" si="1"/>
        <v>1</v>
      </c>
    </row>
    <row r="7" spans="1:16" ht="10.5" customHeight="1" x14ac:dyDescent="0.2">
      <c r="A7" s="50" t="s">
        <v>65</v>
      </c>
      <c r="B7" s="16" t="s">
        <v>47</v>
      </c>
      <c r="C7" s="16" t="s">
        <v>66</v>
      </c>
      <c r="D7" s="60">
        <v>11</v>
      </c>
      <c r="E7" s="62"/>
      <c r="F7" s="60"/>
      <c r="G7" s="60"/>
      <c r="H7" s="60"/>
      <c r="I7" s="60"/>
      <c r="J7" s="60"/>
      <c r="K7" s="60"/>
      <c r="L7" s="60"/>
      <c r="M7" s="60"/>
      <c r="N7" s="14">
        <f t="shared" si="0"/>
        <v>11</v>
      </c>
      <c r="O7" s="14"/>
      <c r="P7" s="14">
        <f t="shared" si="1"/>
        <v>1</v>
      </c>
    </row>
    <row r="8" spans="1:16" ht="10.5" customHeight="1" x14ac:dyDescent="0.2">
      <c r="A8" s="50" t="s">
        <v>67</v>
      </c>
      <c r="B8" s="16" t="s">
        <v>47</v>
      </c>
      <c r="C8" s="16" t="s">
        <v>68</v>
      </c>
      <c r="D8" s="60" t="s">
        <v>193</v>
      </c>
      <c r="E8" s="62"/>
      <c r="F8" s="60"/>
      <c r="G8" s="60"/>
      <c r="H8" s="60"/>
      <c r="I8" s="60"/>
      <c r="J8" s="60"/>
      <c r="K8" s="60"/>
      <c r="L8" s="60"/>
      <c r="M8" s="60"/>
      <c r="N8" s="14">
        <f t="shared" si="0"/>
        <v>0</v>
      </c>
      <c r="O8" s="14"/>
      <c r="P8" s="14">
        <f t="shared" si="1"/>
        <v>0</v>
      </c>
    </row>
    <row r="9" spans="1:16" ht="10.5" customHeight="1" x14ac:dyDescent="0.25">
      <c r="A9" s="79"/>
      <c r="B9" s="16"/>
      <c r="C9" s="16"/>
      <c r="D9" s="60"/>
      <c r="E9" s="62"/>
      <c r="F9" s="60"/>
      <c r="G9" s="60"/>
      <c r="H9" s="60"/>
      <c r="I9" s="60"/>
      <c r="J9" s="60"/>
      <c r="K9" s="60"/>
      <c r="L9" s="60"/>
      <c r="M9" s="60"/>
      <c r="N9" s="14">
        <f t="shared" si="0"/>
        <v>0</v>
      </c>
      <c r="O9" s="14"/>
      <c r="P9" s="14">
        <f t="shared" si="1"/>
        <v>0</v>
      </c>
    </row>
    <row r="10" spans="1:16" customFormat="1" ht="15" x14ac:dyDescent="0.25"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6" customFormat="1" ht="15" x14ac:dyDescent="0.25">
      <c r="A11" s="34" t="s">
        <v>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6" x14ac:dyDescent="0.2">
      <c r="A12" s="16" t="s">
        <v>302</v>
      </c>
      <c r="B12" s="16" t="s">
        <v>47</v>
      </c>
      <c r="C12" s="16" t="s">
        <v>304</v>
      </c>
      <c r="D12" s="60"/>
      <c r="E12" s="62"/>
      <c r="F12" s="60"/>
      <c r="G12" s="60"/>
      <c r="H12" s="60"/>
      <c r="I12" s="60">
        <v>15</v>
      </c>
      <c r="J12" s="60"/>
      <c r="K12" s="60"/>
      <c r="L12" s="60"/>
      <c r="M12" s="60"/>
      <c r="N12" s="14">
        <f t="shared" si="0"/>
        <v>15</v>
      </c>
      <c r="O12" s="14"/>
      <c r="P12" s="14">
        <f t="shared" si="1"/>
        <v>1</v>
      </c>
    </row>
    <row r="13" spans="1:16" x14ac:dyDescent="0.2">
      <c r="A13" s="16"/>
      <c r="B13" s="16"/>
      <c r="C13" s="16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x14ac:dyDescent="0.2">
      <c r="A14" s="16"/>
      <c r="B14" s="16"/>
      <c r="C14" s="1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16"/>
      <c r="B15" s="16"/>
      <c r="C15" s="16"/>
      <c r="D15" s="59"/>
      <c r="E15" s="76"/>
      <c r="F15" s="59"/>
      <c r="G15" s="59"/>
      <c r="H15" s="59"/>
      <c r="I15" s="59"/>
      <c r="J15" s="59"/>
      <c r="K15" s="59"/>
      <c r="L15" s="59"/>
      <c r="M15" s="59"/>
      <c r="N15" s="14">
        <f t="shared" si="0"/>
        <v>0</v>
      </c>
      <c r="O15" s="14"/>
      <c r="P15" s="14">
        <f t="shared" si="1"/>
        <v>0</v>
      </c>
    </row>
    <row r="16" spans="1:16" x14ac:dyDescent="0.2">
      <c r="A16" s="16"/>
      <c r="B16" s="18"/>
      <c r="C16" s="18"/>
      <c r="D16" s="59"/>
      <c r="E16" s="76"/>
      <c r="F16" s="59"/>
      <c r="G16" s="59"/>
      <c r="H16" s="59"/>
      <c r="I16" s="59"/>
      <c r="J16" s="59"/>
      <c r="K16" s="59"/>
      <c r="L16" s="59"/>
      <c r="M16" s="59"/>
      <c r="N16" s="14">
        <f t="shared" si="0"/>
        <v>0</v>
      </c>
      <c r="O16" s="14"/>
      <c r="P16" s="14">
        <f t="shared" si="1"/>
        <v>0</v>
      </c>
    </row>
    <row r="17" spans="1:16" x14ac:dyDescent="0.2">
      <c r="A17" s="16"/>
      <c r="B17" s="18"/>
      <c r="C17" s="18"/>
      <c r="D17" s="19"/>
      <c r="E17" s="77"/>
      <c r="F17" s="19"/>
      <c r="G17" s="19"/>
      <c r="H17" s="19"/>
      <c r="I17" s="19"/>
      <c r="J17" s="19"/>
      <c r="K17" s="19"/>
      <c r="L17" s="19"/>
      <c r="M17" s="19"/>
      <c r="N17" s="14">
        <f t="shared" si="0"/>
        <v>0</v>
      </c>
      <c r="O17" s="14"/>
      <c r="P17" s="14">
        <f t="shared" si="1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Q14"/>
  <sheetViews>
    <sheetView showGridLines="0" workbookViewId="0">
      <selection activeCell="J25" sqref="J25"/>
    </sheetView>
  </sheetViews>
  <sheetFormatPr defaultRowHeight="11.25" x14ac:dyDescent="0.2"/>
  <cols>
    <col min="1" max="1" width="16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7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7" s="4" customFormat="1" ht="57.75" customHeight="1" x14ac:dyDescent="0.2">
      <c r="A2" s="46" t="s">
        <v>14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7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7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ht="24" customHeight="1" x14ac:dyDescent="0.2">
      <c r="A5" s="52" t="s">
        <v>243</v>
      </c>
      <c r="B5" s="7" t="s">
        <v>47</v>
      </c>
      <c r="C5" s="7" t="s">
        <v>244</v>
      </c>
      <c r="D5" s="60"/>
      <c r="E5" s="62"/>
      <c r="F5" s="60">
        <v>13</v>
      </c>
      <c r="G5" s="60"/>
      <c r="H5" s="60"/>
      <c r="I5" s="60"/>
      <c r="J5" s="60"/>
      <c r="K5" s="60"/>
      <c r="L5" s="60"/>
      <c r="M5" s="60"/>
      <c r="N5" s="14">
        <f>SUM(D5:M5)</f>
        <v>13</v>
      </c>
      <c r="O5" s="14"/>
      <c r="P5" s="14">
        <f>COUNT(D5:M5)</f>
        <v>1</v>
      </c>
    </row>
    <row r="6" spans="1:17" ht="22.5" x14ac:dyDescent="0.2">
      <c r="A6" s="101" t="s">
        <v>70</v>
      </c>
      <c r="B6" s="2" t="s">
        <v>47</v>
      </c>
      <c r="C6" s="2" t="s">
        <v>71</v>
      </c>
      <c r="D6" s="60" t="s">
        <v>193</v>
      </c>
      <c r="E6" s="62"/>
      <c r="F6" s="60"/>
      <c r="G6" s="60"/>
      <c r="H6" s="60"/>
      <c r="I6" s="60"/>
      <c r="J6" s="60"/>
      <c r="K6" s="60"/>
      <c r="L6" s="60"/>
      <c r="M6" s="60"/>
      <c r="N6" s="14">
        <f>SUM(D6:M6)</f>
        <v>0</v>
      </c>
      <c r="O6" s="14"/>
      <c r="P6" s="14">
        <f>COUNT(D6:M6)</f>
        <v>0</v>
      </c>
    </row>
    <row r="7" spans="1:17" x14ac:dyDescent="0.2">
      <c r="A7" s="10"/>
      <c r="B7" s="7"/>
      <c r="C7" s="7"/>
      <c r="D7" s="60"/>
      <c r="E7" s="62"/>
      <c r="F7" s="60"/>
      <c r="G7" s="60"/>
      <c r="H7" s="60"/>
      <c r="I7" s="60"/>
      <c r="J7" s="60"/>
      <c r="K7" s="60"/>
      <c r="L7" s="60"/>
      <c r="M7" s="60"/>
      <c r="N7" s="14">
        <f t="shared" ref="N7:N14" si="0">SUM(D7:M7)</f>
        <v>0</v>
      </c>
      <c r="O7" s="14"/>
      <c r="P7" s="14">
        <f t="shared" ref="P7:P14" si="1">COUNT(D7:M7)</f>
        <v>0</v>
      </c>
    </row>
    <row r="8" spans="1:17" x14ac:dyDescent="0.2">
      <c r="A8" s="10"/>
      <c r="B8" s="6"/>
      <c r="C8" s="6"/>
      <c r="D8" s="60"/>
      <c r="E8" s="62"/>
      <c r="F8" s="60"/>
      <c r="G8" s="60"/>
      <c r="H8" s="60"/>
      <c r="I8" s="60"/>
      <c r="J8" s="60"/>
      <c r="K8" s="60"/>
      <c r="L8" s="60"/>
      <c r="M8" s="60"/>
      <c r="N8" s="14">
        <f t="shared" si="0"/>
        <v>0</v>
      </c>
      <c r="O8" s="14"/>
      <c r="P8" s="14">
        <f t="shared" si="1"/>
        <v>0</v>
      </c>
    </row>
    <row r="9" spans="1:17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x14ac:dyDescent="0.25">
      <c r="A10" s="34" t="s">
        <v>1</v>
      </c>
      <c r="B10"/>
      <c r="C1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/>
      <c r="O10"/>
      <c r="P10"/>
    </row>
    <row r="11" spans="1:17" x14ac:dyDescent="0.2">
      <c r="A11" s="10" t="s">
        <v>72</v>
      </c>
      <c r="B11" s="7" t="s">
        <v>47</v>
      </c>
      <c r="C11" s="7" t="s">
        <v>48</v>
      </c>
      <c r="D11" s="60" t="s">
        <v>193</v>
      </c>
      <c r="E11" s="62"/>
      <c r="F11" s="60">
        <v>15</v>
      </c>
      <c r="G11" s="60"/>
      <c r="H11" s="60" t="s">
        <v>193</v>
      </c>
      <c r="I11" s="60"/>
      <c r="J11" s="60"/>
      <c r="K11" s="60"/>
      <c r="L11" s="60"/>
      <c r="M11" s="60"/>
      <c r="N11" s="14">
        <f t="shared" si="0"/>
        <v>15</v>
      </c>
      <c r="O11" s="14"/>
      <c r="P11" s="14">
        <f t="shared" si="1"/>
        <v>1</v>
      </c>
    </row>
    <row r="12" spans="1:17" x14ac:dyDescent="0.2">
      <c r="A12" s="10"/>
      <c r="B12" s="7"/>
      <c r="C12" s="7"/>
      <c r="D12" s="59"/>
      <c r="E12" s="76"/>
      <c r="F12" s="59"/>
      <c r="G12" s="59"/>
      <c r="H12" s="59"/>
      <c r="I12" s="59"/>
      <c r="J12" s="59"/>
      <c r="K12" s="59"/>
      <c r="L12" s="59"/>
      <c r="M12" s="59"/>
      <c r="N12" s="14">
        <f t="shared" si="0"/>
        <v>0</v>
      </c>
      <c r="O12" s="14"/>
      <c r="P12" s="14">
        <f t="shared" si="1"/>
        <v>0</v>
      </c>
    </row>
    <row r="13" spans="1:17" x14ac:dyDescent="0.2">
      <c r="A13" s="10"/>
      <c r="B13" s="6"/>
      <c r="C13" s="7"/>
      <c r="D13" s="59"/>
      <c r="E13" s="76"/>
      <c r="F13" s="59"/>
      <c r="G13" s="59"/>
      <c r="H13" s="59"/>
      <c r="I13" s="59"/>
      <c r="J13" s="59"/>
      <c r="K13" s="59"/>
      <c r="L13" s="59"/>
      <c r="M13" s="59"/>
      <c r="N13" s="14">
        <f t="shared" si="0"/>
        <v>0</v>
      </c>
      <c r="O13" s="14"/>
      <c r="P13" s="14">
        <f t="shared" si="1"/>
        <v>0</v>
      </c>
    </row>
    <row r="14" spans="1:17" x14ac:dyDescent="0.2">
      <c r="A14" s="10"/>
      <c r="B14" s="6"/>
      <c r="C14" s="6"/>
      <c r="D14" s="59"/>
      <c r="E14" s="76"/>
      <c r="F14" s="59"/>
      <c r="G14" s="59"/>
      <c r="H14" s="59"/>
      <c r="I14" s="59"/>
      <c r="J14" s="59"/>
      <c r="K14" s="59"/>
      <c r="L14" s="59"/>
      <c r="M14" s="59"/>
      <c r="N14" s="14">
        <f t="shared" si="0"/>
        <v>0</v>
      </c>
      <c r="O14" s="14"/>
      <c r="P14" s="14">
        <f t="shared" si="1"/>
        <v>0</v>
      </c>
    </row>
  </sheetData>
  <sortState xmlns:xlrd2="http://schemas.microsoft.com/office/spreadsheetml/2017/richdata2" ref="A5:P6">
    <sortCondition descending="1" ref="N5:N6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45"/>
  <sheetViews>
    <sheetView showGridLines="0" topLeftCell="A7" workbookViewId="0">
      <selection activeCell="O39" sqref="O39"/>
    </sheetView>
  </sheetViews>
  <sheetFormatPr defaultRowHeight="11.25" x14ac:dyDescent="0.2"/>
  <cols>
    <col min="1" max="1" width="23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15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28" t="s">
        <v>76</v>
      </c>
      <c r="B5" s="7" t="s">
        <v>47</v>
      </c>
      <c r="C5" s="7" t="s">
        <v>81</v>
      </c>
      <c r="D5" s="60">
        <v>13</v>
      </c>
      <c r="E5" s="62">
        <v>11</v>
      </c>
      <c r="F5" s="60">
        <v>15</v>
      </c>
      <c r="G5" s="60">
        <v>13</v>
      </c>
      <c r="H5" s="60">
        <v>13</v>
      </c>
      <c r="I5" s="60">
        <v>11</v>
      </c>
      <c r="J5" s="60"/>
      <c r="K5" s="60">
        <v>11</v>
      </c>
      <c r="L5" s="60">
        <v>8</v>
      </c>
      <c r="M5" s="60"/>
      <c r="N5" s="14">
        <f t="shared" ref="N5:N15" si="0">SUM(D5:M5)</f>
        <v>95</v>
      </c>
      <c r="O5" s="14">
        <f>+N5-E5-L5</f>
        <v>76</v>
      </c>
      <c r="P5" s="14">
        <f t="shared" ref="P5:P15" si="1">COUNT(D5:M5)</f>
        <v>8</v>
      </c>
    </row>
    <row r="6" spans="1:16" s="11" customFormat="1" x14ac:dyDescent="0.2">
      <c r="A6" s="10" t="s">
        <v>212</v>
      </c>
      <c r="B6" s="7" t="s">
        <v>47</v>
      </c>
      <c r="C6" s="7" t="s">
        <v>213</v>
      </c>
      <c r="D6" s="60"/>
      <c r="E6" s="62"/>
      <c r="F6" s="60"/>
      <c r="G6" s="60"/>
      <c r="H6" s="60">
        <v>15</v>
      </c>
      <c r="I6" s="60">
        <v>15</v>
      </c>
      <c r="J6" s="60"/>
      <c r="K6" s="60">
        <v>13</v>
      </c>
      <c r="L6" s="60">
        <v>13</v>
      </c>
      <c r="M6" s="60"/>
      <c r="N6" s="14">
        <f t="shared" si="0"/>
        <v>56</v>
      </c>
      <c r="O6" s="14"/>
      <c r="P6" s="14">
        <f t="shared" si="1"/>
        <v>4</v>
      </c>
    </row>
    <row r="7" spans="1:16" x14ac:dyDescent="0.2">
      <c r="A7" s="63" t="s">
        <v>178</v>
      </c>
      <c r="B7" s="7" t="s">
        <v>47</v>
      </c>
      <c r="C7" s="7" t="s">
        <v>177</v>
      </c>
      <c r="D7" s="60"/>
      <c r="E7" s="62">
        <v>13</v>
      </c>
      <c r="F7" s="60"/>
      <c r="G7" s="60"/>
      <c r="H7" s="60">
        <v>11</v>
      </c>
      <c r="I7" s="60">
        <v>13</v>
      </c>
      <c r="J7" s="60">
        <v>11</v>
      </c>
      <c r="K7" s="60" t="s">
        <v>191</v>
      </c>
      <c r="L7" s="60"/>
      <c r="M7" s="60"/>
      <c r="N7" s="14">
        <f t="shared" si="0"/>
        <v>48</v>
      </c>
      <c r="O7" s="14"/>
      <c r="P7" s="14">
        <f t="shared" si="1"/>
        <v>4</v>
      </c>
    </row>
    <row r="8" spans="1:16" x14ac:dyDescent="0.2">
      <c r="A8" s="10" t="s">
        <v>318</v>
      </c>
      <c r="B8" s="7" t="s">
        <v>47</v>
      </c>
      <c r="C8" s="7" t="s">
        <v>332</v>
      </c>
      <c r="D8" s="60"/>
      <c r="E8" s="62"/>
      <c r="F8" s="60"/>
      <c r="G8" s="60"/>
      <c r="H8" s="60"/>
      <c r="I8" s="60"/>
      <c r="J8" s="60"/>
      <c r="K8" s="60">
        <v>15</v>
      </c>
      <c r="L8" s="60">
        <v>11</v>
      </c>
      <c r="M8" s="60">
        <v>13</v>
      </c>
      <c r="N8" s="14">
        <f t="shared" si="0"/>
        <v>39</v>
      </c>
      <c r="O8" s="14"/>
      <c r="P8" s="14">
        <f t="shared" si="1"/>
        <v>3</v>
      </c>
    </row>
    <row r="9" spans="1:16" s="11" customFormat="1" x14ac:dyDescent="0.2">
      <c r="A9" s="10" t="s">
        <v>200</v>
      </c>
      <c r="B9" s="7" t="s">
        <v>47</v>
      </c>
      <c r="C9" s="7" t="s">
        <v>184</v>
      </c>
      <c r="D9" s="60"/>
      <c r="E9" s="62"/>
      <c r="F9" s="60">
        <v>11</v>
      </c>
      <c r="G9" s="60">
        <v>11</v>
      </c>
      <c r="H9" s="60"/>
      <c r="I9" s="60"/>
      <c r="J9" s="60"/>
      <c r="K9" s="60"/>
      <c r="L9" s="60"/>
      <c r="M9" s="60"/>
      <c r="N9" s="14">
        <f t="shared" si="0"/>
        <v>22</v>
      </c>
      <c r="O9" s="14"/>
      <c r="P9" s="14">
        <f t="shared" si="1"/>
        <v>2</v>
      </c>
    </row>
    <row r="10" spans="1:16" x14ac:dyDescent="0.2">
      <c r="A10" s="31" t="s">
        <v>74</v>
      </c>
      <c r="B10" s="6" t="s">
        <v>77</v>
      </c>
      <c r="C10" s="6"/>
      <c r="D10" s="59">
        <v>15</v>
      </c>
      <c r="E10" s="76"/>
      <c r="F10" s="59"/>
      <c r="G10" s="59"/>
      <c r="H10" s="59"/>
      <c r="I10" s="59"/>
      <c r="J10" s="59"/>
      <c r="K10" s="59"/>
      <c r="L10" s="59"/>
      <c r="M10" s="59"/>
      <c r="N10" s="28">
        <f t="shared" si="0"/>
        <v>15</v>
      </c>
      <c r="O10" s="28"/>
      <c r="P10" s="28">
        <f t="shared" si="1"/>
        <v>1</v>
      </c>
    </row>
    <row r="11" spans="1:16" x14ac:dyDescent="0.2">
      <c r="A11" s="10" t="s">
        <v>73</v>
      </c>
      <c r="B11" s="7" t="s">
        <v>47</v>
      </c>
      <c r="C11" s="7" t="s">
        <v>78</v>
      </c>
      <c r="D11" s="60">
        <v>11</v>
      </c>
      <c r="E11" s="62"/>
      <c r="F11" s="60"/>
      <c r="G11" s="60"/>
      <c r="H11" s="60"/>
      <c r="I11" s="60"/>
      <c r="J11" s="60"/>
      <c r="K11" s="60"/>
      <c r="L11" s="60"/>
      <c r="M11" s="60"/>
      <c r="N11" s="14">
        <f t="shared" si="0"/>
        <v>11</v>
      </c>
      <c r="O11" s="14"/>
      <c r="P11" s="14">
        <f t="shared" si="1"/>
        <v>1</v>
      </c>
    </row>
    <row r="12" spans="1:16" x14ac:dyDescent="0.2">
      <c r="A12" s="10" t="s">
        <v>75</v>
      </c>
      <c r="B12" s="7" t="s">
        <v>47</v>
      </c>
      <c r="C12" s="7" t="s">
        <v>80</v>
      </c>
      <c r="D12" s="60">
        <v>9</v>
      </c>
      <c r="E12" s="62"/>
      <c r="F12" s="60"/>
      <c r="G12" s="60"/>
      <c r="H12" s="60"/>
      <c r="I12" s="60"/>
      <c r="J12" s="60"/>
      <c r="K12" s="60"/>
      <c r="L12" s="60"/>
      <c r="M12" s="60"/>
      <c r="N12" s="14">
        <f t="shared" si="0"/>
        <v>9</v>
      </c>
      <c r="O12" s="14"/>
      <c r="P12" s="14">
        <f t="shared" si="1"/>
        <v>1</v>
      </c>
    </row>
    <row r="13" spans="1:16" s="11" customFormat="1" x14ac:dyDescent="0.2">
      <c r="A13" s="10"/>
      <c r="B13" s="7"/>
      <c r="C13" s="7"/>
      <c r="D13" s="60"/>
      <c r="E13" s="62"/>
      <c r="F13" s="60"/>
      <c r="G13" s="60"/>
      <c r="H13" s="60"/>
      <c r="I13" s="60"/>
      <c r="J13" s="60"/>
      <c r="K13" s="60"/>
      <c r="L13" s="60"/>
      <c r="M13" s="60"/>
      <c r="N13" s="14">
        <f t="shared" si="0"/>
        <v>0</v>
      </c>
      <c r="O13" s="14"/>
      <c r="P13" s="14">
        <f t="shared" si="1"/>
        <v>0</v>
      </c>
    </row>
    <row r="14" spans="1:16" s="11" customFormat="1" x14ac:dyDescent="0.2">
      <c r="A14" s="10"/>
      <c r="B14" s="7"/>
      <c r="C14" s="7"/>
      <c r="D14" s="60"/>
      <c r="E14" s="62"/>
      <c r="F14" s="60"/>
      <c r="G14" s="60"/>
      <c r="H14" s="60"/>
      <c r="I14" s="60"/>
      <c r="J14" s="60"/>
      <c r="K14" s="60"/>
      <c r="L14" s="60"/>
      <c r="M14" s="60"/>
      <c r="N14" s="14">
        <f t="shared" si="0"/>
        <v>0</v>
      </c>
      <c r="O14" s="14"/>
      <c r="P14" s="14">
        <f t="shared" si="1"/>
        <v>0</v>
      </c>
    </row>
    <row r="15" spans="1:16" x14ac:dyDescent="0.2">
      <c r="A15" s="10"/>
      <c r="B15" s="7"/>
      <c r="C15" s="7"/>
      <c r="D15" s="60"/>
      <c r="E15" s="62"/>
      <c r="F15" s="60"/>
      <c r="G15" s="60"/>
      <c r="H15" s="60"/>
      <c r="I15" s="60"/>
      <c r="J15" s="60"/>
      <c r="K15" s="60"/>
      <c r="L15" s="60"/>
      <c r="M15" s="60"/>
      <c r="N15" s="14">
        <f t="shared" si="0"/>
        <v>0</v>
      </c>
      <c r="O15" s="14"/>
      <c r="P15" s="14">
        <f t="shared" si="1"/>
        <v>0</v>
      </c>
    </row>
    <row r="16" spans="1:16" ht="15" x14ac:dyDescent="0.25">
      <c r="A16" s="65"/>
      <c r="B16" s="3"/>
      <c r="C16" s="3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ht="15" x14ac:dyDescent="0.25">
      <c r="A17" s="69" t="s">
        <v>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11" customFormat="1" x14ac:dyDescent="0.2">
      <c r="A18" s="127" t="s">
        <v>85</v>
      </c>
      <c r="B18" s="7" t="s">
        <v>47</v>
      </c>
      <c r="C18" s="7" t="s">
        <v>86</v>
      </c>
      <c r="D18" s="60">
        <v>13</v>
      </c>
      <c r="E18" s="62"/>
      <c r="F18" s="60">
        <v>13</v>
      </c>
      <c r="G18" s="60">
        <v>15</v>
      </c>
      <c r="H18" s="60"/>
      <c r="I18" s="60"/>
      <c r="J18" s="60">
        <v>13</v>
      </c>
      <c r="K18" s="60">
        <v>13</v>
      </c>
      <c r="L18" s="60">
        <v>9</v>
      </c>
      <c r="M18" s="60"/>
      <c r="N18" s="14">
        <f t="shared" ref="N18:N31" si="2">SUM(D18:M18)</f>
        <v>76</v>
      </c>
      <c r="O18" s="14">
        <f>+N18</f>
        <v>76</v>
      </c>
      <c r="P18" s="14">
        <f t="shared" ref="P18:P31" si="3">COUNT(D18:M18)</f>
        <v>6</v>
      </c>
    </row>
    <row r="19" spans="1:16" s="11" customFormat="1" x14ac:dyDescent="0.2">
      <c r="A19" s="114" t="s">
        <v>176</v>
      </c>
      <c r="B19" s="7" t="s">
        <v>47</v>
      </c>
      <c r="C19" s="7" t="s">
        <v>177</v>
      </c>
      <c r="D19" s="60"/>
      <c r="E19" s="62">
        <v>15</v>
      </c>
      <c r="F19" s="60"/>
      <c r="G19" s="60"/>
      <c r="H19" s="60">
        <v>13</v>
      </c>
      <c r="I19" s="60">
        <v>11</v>
      </c>
      <c r="J19" s="60">
        <v>8</v>
      </c>
      <c r="K19" s="60">
        <v>9</v>
      </c>
      <c r="L19" s="60"/>
      <c r="M19" s="60"/>
      <c r="N19" s="14">
        <f t="shared" si="2"/>
        <v>56</v>
      </c>
      <c r="O19" s="14">
        <f>+N19</f>
        <v>56</v>
      </c>
      <c r="P19" s="14">
        <f t="shared" si="3"/>
        <v>5</v>
      </c>
    </row>
    <row r="20" spans="1:16" x14ac:dyDescent="0.2">
      <c r="A20" s="74" t="s">
        <v>214</v>
      </c>
      <c r="B20" s="7" t="s">
        <v>47</v>
      </c>
      <c r="C20" s="7" t="s">
        <v>215</v>
      </c>
      <c r="D20" s="60"/>
      <c r="E20" s="62"/>
      <c r="F20" s="60">
        <v>15</v>
      </c>
      <c r="G20" s="60"/>
      <c r="H20" s="60">
        <v>15</v>
      </c>
      <c r="I20" s="60">
        <v>15</v>
      </c>
      <c r="J20" s="60">
        <v>15</v>
      </c>
      <c r="K20" s="60"/>
      <c r="L20" s="60"/>
      <c r="M20" s="60"/>
      <c r="N20" s="14">
        <f t="shared" si="2"/>
        <v>60</v>
      </c>
      <c r="O20" s="14"/>
      <c r="P20" s="14">
        <f t="shared" si="3"/>
        <v>4</v>
      </c>
    </row>
    <row r="21" spans="1:16" s="11" customFormat="1" x14ac:dyDescent="0.2">
      <c r="A21" s="74" t="s">
        <v>319</v>
      </c>
      <c r="B21" s="7" t="s">
        <v>47</v>
      </c>
      <c r="C21" s="7" t="s">
        <v>332</v>
      </c>
      <c r="D21" s="60"/>
      <c r="E21" s="62"/>
      <c r="F21" s="60"/>
      <c r="G21" s="60"/>
      <c r="H21" s="60"/>
      <c r="I21" s="60"/>
      <c r="J21" s="60"/>
      <c r="K21" s="60">
        <v>15</v>
      </c>
      <c r="L21" s="60">
        <v>15</v>
      </c>
      <c r="M21" s="60">
        <v>15</v>
      </c>
      <c r="N21" s="14">
        <f t="shared" si="2"/>
        <v>45</v>
      </c>
      <c r="O21" s="14"/>
      <c r="P21" s="14">
        <f t="shared" si="3"/>
        <v>3</v>
      </c>
    </row>
    <row r="22" spans="1:16" s="11" customFormat="1" x14ac:dyDescent="0.2">
      <c r="A22" s="121" t="s">
        <v>82</v>
      </c>
      <c r="B22" s="122" t="s">
        <v>77</v>
      </c>
      <c r="C22" s="6"/>
      <c r="D22" s="123">
        <v>15</v>
      </c>
      <c r="E22" s="123"/>
      <c r="F22" s="123"/>
      <c r="G22" s="123"/>
      <c r="H22" s="123"/>
      <c r="I22" s="123"/>
      <c r="J22" s="123"/>
      <c r="K22" s="123"/>
      <c r="L22" s="123"/>
      <c r="M22" s="123"/>
      <c r="N22" s="28">
        <f t="shared" si="2"/>
        <v>15</v>
      </c>
      <c r="O22" s="28"/>
      <c r="P22" s="28">
        <f t="shared" si="3"/>
        <v>1</v>
      </c>
    </row>
    <row r="23" spans="1:16" s="11" customFormat="1" x14ac:dyDescent="0.2">
      <c r="A23" s="74" t="s">
        <v>286</v>
      </c>
      <c r="B23" s="7" t="s">
        <v>47</v>
      </c>
      <c r="C23" s="7" t="s">
        <v>287</v>
      </c>
      <c r="D23" s="60"/>
      <c r="E23" s="62"/>
      <c r="F23" s="60"/>
      <c r="G23" s="60"/>
      <c r="H23" s="60"/>
      <c r="I23" s="60">
        <v>13</v>
      </c>
      <c r="J23" s="60"/>
      <c r="K23" s="60"/>
      <c r="L23" s="60"/>
      <c r="M23" s="60"/>
      <c r="N23" s="14">
        <f t="shared" si="2"/>
        <v>13</v>
      </c>
      <c r="O23" s="14"/>
      <c r="P23" s="14">
        <f t="shared" si="3"/>
        <v>1</v>
      </c>
    </row>
    <row r="24" spans="1:16" s="11" customFormat="1" x14ac:dyDescent="0.2">
      <c r="A24" s="103" t="s">
        <v>84</v>
      </c>
      <c r="B24" s="7" t="s">
        <v>47</v>
      </c>
      <c r="C24" s="7" t="s">
        <v>86</v>
      </c>
      <c r="D24" s="60">
        <v>11</v>
      </c>
      <c r="E24" s="62"/>
      <c r="F24" s="60"/>
      <c r="G24" s="60"/>
      <c r="H24" s="60"/>
      <c r="I24" s="60"/>
      <c r="J24" s="60"/>
      <c r="K24" s="60"/>
      <c r="L24" s="60"/>
      <c r="M24" s="60"/>
      <c r="N24" s="14">
        <f t="shared" si="2"/>
        <v>11</v>
      </c>
      <c r="O24" s="14"/>
      <c r="P24" s="14">
        <f t="shared" si="3"/>
        <v>1</v>
      </c>
    </row>
    <row r="25" spans="1:16" ht="11.25" customHeight="1" x14ac:dyDescent="0.2">
      <c r="A25" s="88" t="s">
        <v>216</v>
      </c>
      <c r="B25" s="7" t="s">
        <v>47</v>
      </c>
      <c r="C25" s="7" t="s">
        <v>177</v>
      </c>
      <c r="D25" s="60"/>
      <c r="E25" s="62"/>
      <c r="F25" s="60"/>
      <c r="G25" s="60"/>
      <c r="H25" s="60">
        <v>11</v>
      </c>
      <c r="I25" s="60"/>
      <c r="J25" s="60"/>
      <c r="K25" s="60"/>
      <c r="L25" s="60"/>
      <c r="M25" s="60"/>
      <c r="N25" s="14">
        <f t="shared" si="2"/>
        <v>11</v>
      </c>
      <c r="O25" s="14"/>
      <c r="P25" s="14">
        <f t="shared" si="3"/>
        <v>1</v>
      </c>
    </row>
    <row r="26" spans="1:16" ht="11.25" customHeight="1" x14ac:dyDescent="0.2">
      <c r="A26" s="113" t="s">
        <v>320</v>
      </c>
      <c r="B26" s="111" t="s">
        <v>47</v>
      </c>
      <c r="C26" s="111" t="s">
        <v>321</v>
      </c>
      <c r="D26" s="112"/>
      <c r="E26" s="112"/>
      <c r="F26" s="112"/>
      <c r="G26" s="112"/>
      <c r="H26" s="112"/>
      <c r="I26" s="112"/>
      <c r="J26" s="112"/>
      <c r="K26" s="112">
        <v>11</v>
      </c>
      <c r="L26" s="112"/>
      <c r="M26" s="112"/>
      <c r="N26" s="14">
        <f t="shared" si="2"/>
        <v>11</v>
      </c>
      <c r="O26" s="14"/>
      <c r="P26" s="14">
        <f t="shared" si="3"/>
        <v>1</v>
      </c>
    </row>
    <row r="27" spans="1:16" s="11" customFormat="1" x14ac:dyDescent="0.2">
      <c r="A27" s="10" t="s">
        <v>179</v>
      </c>
      <c r="B27" s="7" t="s">
        <v>47</v>
      </c>
      <c r="C27" s="7" t="s">
        <v>184</v>
      </c>
      <c r="D27" s="60"/>
      <c r="E27" s="62">
        <v>9</v>
      </c>
      <c r="F27" s="60"/>
      <c r="G27" s="60"/>
      <c r="H27" s="60"/>
      <c r="I27" s="60"/>
      <c r="J27" s="60"/>
      <c r="K27" s="60"/>
      <c r="L27" s="60"/>
      <c r="M27" s="60"/>
      <c r="N27" s="14">
        <f t="shared" si="2"/>
        <v>9</v>
      </c>
      <c r="O27" s="14"/>
      <c r="P27" s="14">
        <f t="shared" si="3"/>
        <v>1</v>
      </c>
    </row>
    <row r="28" spans="1:16" s="11" customFormat="1" x14ac:dyDescent="0.2">
      <c r="A28" s="74" t="s">
        <v>199</v>
      </c>
      <c r="B28" s="7" t="s">
        <v>47</v>
      </c>
      <c r="C28" s="7" t="s">
        <v>86</v>
      </c>
      <c r="D28" s="60"/>
      <c r="E28" s="62"/>
      <c r="F28" s="60"/>
      <c r="G28" s="60">
        <v>9</v>
      </c>
      <c r="H28" s="60"/>
      <c r="I28" s="60"/>
      <c r="J28" s="60"/>
      <c r="K28" s="60"/>
      <c r="L28" s="60"/>
      <c r="M28" s="60"/>
      <c r="N28" s="14">
        <f t="shared" si="2"/>
        <v>9</v>
      </c>
      <c r="O28" s="14"/>
      <c r="P28" s="14">
        <f t="shared" si="3"/>
        <v>1</v>
      </c>
    </row>
    <row r="29" spans="1:16" s="11" customFormat="1" x14ac:dyDescent="0.2">
      <c r="A29" s="31" t="s">
        <v>267</v>
      </c>
      <c r="B29" s="6" t="s">
        <v>160</v>
      </c>
      <c r="C29" s="6"/>
      <c r="D29" s="59"/>
      <c r="E29" s="76"/>
      <c r="F29" s="59"/>
      <c r="G29" s="59"/>
      <c r="H29" s="59"/>
      <c r="I29" s="59"/>
      <c r="J29" s="59">
        <v>9</v>
      </c>
      <c r="K29" s="59"/>
      <c r="L29" s="59"/>
      <c r="M29" s="59"/>
      <c r="N29" s="28">
        <f t="shared" si="2"/>
        <v>9</v>
      </c>
      <c r="O29" s="28"/>
      <c r="P29" s="28">
        <f t="shared" si="3"/>
        <v>1</v>
      </c>
    </row>
    <row r="30" spans="1:16" s="11" customFormat="1" x14ac:dyDescent="0.2">
      <c r="A30" s="10" t="s">
        <v>288</v>
      </c>
      <c r="B30" s="7" t="s">
        <v>47</v>
      </c>
      <c r="C30" s="7"/>
      <c r="D30" s="60"/>
      <c r="E30" s="62"/>
      <c r="F30" s="60"/>
      <c r="G30" s="60"/>
      <c r="H30" s="60"/>
      <c r="I30" s="60">
        <v>9</v>
      </c>
      <c r="J30" s="60"/>
      <c r="K30" s="60"/>
      <c r="L30" s="60"/>
      <c r="M30" s="60"/>
      <c r="N30" s="14">
        <f t="shared" si="2"/>
        <v>9</v>
      </c>
      <c r="O30" s="14"/>
      <c r="P30" s="14">
        <f t="shared" si="3"/>
        <v>1</v>
      </c>
    </row>
    <row r="31" spans="1:16" s="11" customFormat="1" x14ac:dyDescent="0.2">
      <c r="A31" s="31" t="s">
        <v>83</v>
      </c>
      <c r="B31" s="6" t="s">
        <v>77</v>
      </c>
      <c r="C31" s="6"/>
      <c r="D31" s="59" t="s">
        <v>69</v>
      </c>
      <c r="E31" s="76"/>
      <c r="F31" s="59"/>
      <c r="G31" s="59"/>
      <c r="H31" s="59"/>
      <c r="I31" s="59"/>
      <c r="J31" s="59"/>
      <c r="K31" s="59"/>
      <c r="L31" s="59"/>
      <c r="M31" s="59"/>
      <c r="N31" s="28">
        <f t="shared" si="2"/>
        <v>0</v>
      </c>
      <c r="O31" s="28"/>
      <c r="P31" s="28">
        <f t="shared" si="3"/>
        <v>0</v>
      </c>
    </row>
    <row r="32" spans="1:16" s="11" customFormat="1" ht="15" x14ac:dyDescent="0.25">
      <c r="A32" s="65"/>
      <c r="B32" s="3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s="11" customFormat="1" ht="15" x14ac:dyDescent="0.25">
      <c r="A33" s="69" t="s">
        <v>30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s="11" customFormat="1" ht="11.25" customHeight="1" x14ac:dyDescent="0.2">
      <c r="A34" s="125" t="s">
        <v>91</v>
      </c>
      <c r="B34" s="7" t="s">
        <v>47</v>
      </c>
      <c r="C34" s="7" t="s">
        <v>92</v>
      </c>
      <c r="D34" s="60">
        <v>15</v>
      </c>
      <c r="E34" s="62">
        <v>15</v>
      </c>
      <c r="F34" s="60">
        <v>15</v>
      </c>
      <c r="G34" s="60"/>
      <c r="H34" s="60"/>
      <c r="I34" s="60">
        <v>15</v>
      </c>
      <c r="J34" s="60"/>
      <c r="K34" s="60">
        <v>15</v>
      </c>
      <c r="L34" s="60">
        <v>15</v>
      </c>
      <c r="M34" s="60">
        <v>15</v>
      </c>
      <c r="N34" s="14">
        <f t="shared" ref="N34:N44" si="4">SUM(D34:M34)</f>
        <v>105</v>
      </c>
      <c r="O34" s="14">
        <f>+N34-M34</f>
        <v>90</v>
      </c>
      <c r="P34" s="14">
        <f t="shared" ref="P34:P44" si="5">COUNT(D34:M34)</f>
        <v>7</v>
      </c>
    </row>
    <row r="35" spans="1:16" ht="11.25" customHeight="1" x14ac:dyDescent="0.2">
      <c r="A35" s="10" t="s">
        <v>289</v>
      </c>
      <c r="B35" s="7" t="s">
        <v>47</v>
      </c>
      <c r="C35" s="98" t="s">
        <v>305</v>
      </c>
      <c r="D35" s="60"/>
      <c r="E35" s="62"/>
      <c r="F35" s="60"/>
      <c r="G35" s="60"/>
      <c r="H35" s="60"/>
      <c r="I35" s="60">
        <v>13</v>
      </c>
      <c r="J35" s="60"/>
      <c r="K35" s="60"/>
      <c r="L35" s="60">
        <v>13</v>
      </c>
      <c r="M35" s="60"/>
      <c r="N35" s="14">
        <f t="shared" si="4"/>
        <v>26</v>
      </c>
      <c r="O35" s="14"/>
      <c r="P35" s="14">
        <f t="shared" si="5"/>
        <v>2</v>
      </c>
    </row>
    <row r="36" spans="1:16" ht="11.25" customHeight="1" x14ac:dyDescent="0.2">
      <c r="A36" s="10"/>
      <c r="B36" s="2"/>
      <c r="C36" s="2"/>
      <c r="D36" s="59"/>
      <c r="E36" s="76"/>
      <c r="F36" s="59"/>
      <c r="G36" s="59"/>
      <c r="H36" s="59"/>
      <c r="I36" s="59"/>
      <c r="J36" s="59"/>
      <c r="K36" s="59"/>
      <c r="L36" s="59"/>
      <c r="M36" s="59"/>
      <c r="N36" s="14">
        <f t="shared" si="4"/>
        <v>0</v>
      </c>
      <c r="O36" s="14"/>
      <c r="P36" s="14">
        <f t="shared" si="5"/>
        <v>0</v>
      </c>
    </row>
    <row r="37" spans="1:16" ht="11.25" customHeight="1" x14ac:dyDescent="0.25">
      <c r="A37" s="65"/>
      <c r="B37" s="3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customFormat="1" ht="15" x14ac:dyDescent="0.25">
      <c r="A38" s="71" t="s">
        <v>31</v>
      </c>
    </row>
    <row r="39" spans="1:16" x14ac:dyDescent="0.2">
      <c r="A39" s="126" t="s">
        <v>87</v>
      </c>
      <c r="B39" s="52" t="s">
        <v>47</v>
      </c>
      <c r="C39" s="52" t="s">
        <v>88</v>
      </c>
      <c r="D39" s="60">
        <v>11</v>
      </c>
      <c r="E39" s="62"/>
      <c r="F39" s="60">
        <v>13</v>
      </c>
      <c r="G39" s="60"/>
      <c r="H39" s="60">
        <v>15</v>
      </c>
      <c r="I39" s="60"/>
      <c r="J39" s="60"/>
      <c r="K39" s="60">
        <v>13</v>
      </c>
      <c r="L39" s="60">
        <v>13</v>
      </c>
      <c r="M39" s="60">
        <v>13</v>
      </c>
      <c r="N39" s="14">
        <f t="shared" si="4"/>
        <v>78</v>
      </c>
      <c r="O39" s="14">
        <f>+N39</f>
        <v>78</v>
      </c>
      <c r="P39" s="14">
        <f t="shared" si="5"/>
        <v>6</v>
      </c>
    </row>
    <row r="40" spans="1:16" x14ac:dyDescent="0.2">
      <c r="A40" s="52" t="s">
        <v>89</v>
      </c>
      <c r="B40" s="66" t="s">
        <v>47</v>
      </c>
      <c r="C40" s="66" t="s">
        <v>90</v>
      </c>
      <c r="D40" s="60">
        <v>13</v>
      </c>
      <c r="E40" s="62"/>
      <c r="F40" s="60"/>
      <c r="G40" s="60">
        <v>15</v>
      </c>
      <c r="H40" s="60"/>
      <c r="I40" s="60"/>
      <c r="J40" s="60"/>
      <c r="K40" s="60"/>
      <c r="L40" s="60"/>
      <c r="M40" s="60"/>
      <c r="N40" s="14">
        <f t="shared" si="4"/>
        <v>28</v>
      </c>
      <c r="O40" s="14"/>
      <c r="P40" s="14">
        <f t="shared" si="5"/>
        <v>2</v>
      </c>
    </row>
    <row r="41" spans="1:16" x14ac:dyDescent="0.2">
      <c r="A41" s="80" t="s">
        <v>84</v>
      </c>
      <c r="B41" s="7" t="s">
        <v>47</v>
      </c>
      <c r="C41" s="7" t="s">
        <v>86</v>
      </c>
      <c r="D41" s="60"/>
      <c r="E41" s="62"/>
      <c r="F41" s="60"/>
      <c r="G41" s="60"/>
      <c r="H41" s="60"/>
      <c r="I41" s="60"/>
      <c r="J41" s="60">
        <v>13</v>
      </c>
      <c r="K41" s="60"/>
      <c r="L41" s="60"/>
      <c r="M41" s="60"/>
      <c r="N41" s="14">
        <f t="shared" si="4"/>
        <v>13</v>
      </c>
      <c r="O41" s="14"/>
      <c r="P41" s="14">
        <f t="shared" si="5"/>
        <v>1</v>
      </c>
    </row>
    <row r="42" spans="1:16" x14ac:dyDescent="0.2">
      <c r="A42" s="70" t="s">
        <v>268</v>
      </c>
      <c r="B42" s="2" t="s">
        <v>47</v>
      </c>
      <c r="C42" s="2" t="s">
        <v>177</v>
      </c>
      <c r="D42" s="60"/>
      <c r="E42" s="62"/>
      <c r="F42" s="60"/>
      <c r="G42" s="60"/>
      <c r="H42" s="60"/>
      <c r="I42" s="60"/>
      <c r="J42" s="60">
        <v>15</v>
      </c>
      <c r="K42" s="60" t="s">
        <v>191</v>
      </c>
      <c r="L42" s="60"/>
      <c r="M42" s="60"/>
      <c r="N42" s="14">
        <f t="shared" si="4"/>
        <v>15</v>
      </c>
      <c r="O42" s="14"/>
      <c r="P42" s="14">
        <f t="shared" si="5"/>
        <v>1</v>
      </c>
    </row>
    <row r="43" spans="1:16" customFormat="1" ht="12.75" customHeight="1" x14ac:dyDescent="0.25">
      <c r="A43" s="70" t="s">
        <v>216</v>
      </c>
      <c r="B43" s="2" t="s">
        <v>47</v>
      </c>
      <c r="C43" s="2" t="s">
        <v>177</v>
      </c>
      <c r="D43" s="60"/>
      <c r="E43" s="62"/>
      <c r="F43" s="60"/>
      <c r="G43" s="60"/>
      <c r="H43" s="60"/>
      <c r="I43" s="60"/>
      <c r="J43" s="60"/>
      <c r="K43" s="60"/>
      <c r="L43" s="60">
        <v>11</v>
      </c>
      <c r="M43" s="60"/>
      <c r="N43" s="14">
        <f t="shared" si="4"/>
        <v>11</v>
      </c>
      <c r="O43" s="14"/>
      <c r="P43" s="14">
        <f t="shared" si="5"/>
        <v>1</v>
      </c>
    </row>
    <row r="44" spans="1:16" s="11" customFormat="1" x14ac:dyDescent="0.2">
      <c r="A44" s="18" t="s">
        <v>333</v>
      </c>
      <c r="B44" s="6"/>
      <c r="C44" s="6"/>
      <c r="D44" s="59"/>
      <c r="E44" s="76"/>
      <c r="F44" s="59"/>
      <c r="G44" s="59"/>
      <c r="H44" s="59"/>
      <c r="I44" s="59"/>
      <c r="J44" s="59"/>
      <c r="K44" s="59"/>
      <c r="L44" s="59">
        <v>15</v>
      </c>
      <c r="M44" s="59"/>
      <c r="N44" s="28">
        <f t="shared" si="4"/>
        <v>15</v>
      </c>
      <c r="O44" s="28"/>
      <c r="P44" s="28">
        <f t="shared" si="5"/>
        <v>1</v>
      </c>
    </row>
    <row r="45" spans="1:16" x14ac:dyDescent="0.2">
      <c r="A45" s="25"/>
    </row>
  </sheetData>
  <sortState xmlns:xlrd2="http://schemas.microsoft.com/office/spreadsheetml/2017/richdata2" ref="A18:P31">
    <sortCondition descending="1" ref="O18:O31"/>
    <sortCondition descending="1" ref="N18:N3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30"/>
  <sheetViews>
    <sheetView showGridLines="0" workbookViewId="0">
      <selection activeCell="H8" sqref="H8"/>
    </sheetView>
  </sheetViews>
  <sheetFormatPr defaultRowHeight="11.25" x14ac:dyDescent="0.2"/>
  <cols>
    <col min="1" max="1" width="20.28515625" style="1" customWidth="1"/>
    <col min="2" max="2" width="7.85546875" style="4" customWidth="1"/>
    <col min="3" max="3" width="10.85546875" style="4" customWidth="1"/>
    <col min="4" max="12" width="8" style="4" customWidth="1"/>
    <col min="13" max="15" width="8" style="5" customWidth="1"/>
    <col min="16" max="16384" width="9.140625" style="1"/>
  </cols>
  <sheetData>
    <row r="1" spans="1:16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6" s="4" customFormat="1" ht="57.75" customHeight="1" x14ac:dyDescent="0.2">
      <c r="A2" s="46" t="s">
        <v>16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6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6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1" customFormat="1" x14ac:dyDescent="0.2">
      <c r="A5" s="125" t="s">
        <v>181</v>
      </c>
      <c r="B5" s="16" t="s">
        <v>47</v>
      </c>
      <c r="C5" s="16" t="s">
        <v>184</v>
      </c>
      <c r="D5" s="57"/>
      <c r="E5" s="67">
        <v>13</v>
      </c>
      <c r="F5" s="60">
        <v>15</v>
      </c>
      <c r="G5" s="57">
        <v>15</v>
      </c>
      <c r="H5" s="57"/>
      <c r="I5" s="57">
        <v>15</v>
      </c>
      <c r="J5" s="57">
        <v>15</v>
      </c>
      <c r="K5" s="57"/>
      <c r="L5" s="57"/>
      <c r="M5" s="57">
        <v>15</v>
      </c>
      <c r="N5" s="14">
        <f t="shared" ref="N5:N13" si="0">SUM(D5:M5)</f>
        <v>88</v>
      </c>
      <c r="O5" s="14">
        <f>+N5</f>
        <v>88</v>
      </c>
      <c r="P5" s="14">
        <f t="shared" ref="P5:P13" si="1">COUNT(D5:M5)</f>
        <v>6</v>
      </c>
    </row>
    <row r="6" spans="1:16" x14ac:dyDescent="0.2">
      <c r="A6" s="72" t="s">
        <v>140</v>
      </c>
      <c r="B6" s="16" t="s">
        <v>47</v>
      </c>
      <c r="C6" s="16" t="s">
        <v>86</v>
      </c>
      <c r="D6" s="60">
        <v>8</v>
      </c>
      <c r="E6" s="62"/>
      <c r="F6" s="60">
        <v>11</v>
      </c>
      <c r="G6" s="60">
        <v>13</v>
      </c>
      <c r="H6" s="60"/>
      <c r="I6" s="60"/>
      <c r="J6" s="60">
        <v>13</v>
      </c>
      <c r="K6" s="60">
        <v>15</v>
      </c>
      <c r="L6" s="60">
        <v>11</v>
      </c>
      <c r="M6" s="60"/>
      <c r="N6" s="14">
        <f t="shared" si="0"/>
        <v>71</v>
      </c>
      <c r="O6" s="14">
        <f>+N6</f>
        <v>71</v>
      </c>
      <c r="P6" s="14">
        <f t="shared" si="1"/>
        <v>6</v>
      </c>
    </row>
    <row r="7" spans="1:16" ht="11.25" customHeight="1" x14ac:dyDescent="0.2">
      <c r="A7" s="10" t="s">
        <v>137</v>
      </c>
      <c r="B7" s="16" t="s">
        <v>47</v>
      </c>
      <c r="C7" s="16" t="s">
        <v>185</v>
      </c>
      <c r="D7" s="60">
        <v>13</v>
      </c>
      <c r="E7" s="62">
        <v>11</v>
      </c>
      <c r="F7" s="60">
        <v>13</v>
      </c>
      <c r="G7" s="60" t="s">
        <v>193</v>
      </c>
      <c r="H7" s="60"/>
      <c r="I7" s="60"/>
      <c r="J7" s="60"/>
      <c r="K7" s="60"/>
      <c r="L7" s="60">
        <v>15</v>
      </c>
      <c r="M7" s="60">
        <v>11</v>
      </c>
      <c r="N7" s="14">
        <f t="shared" si="0"/>
        <v>63</v>
      </c>
      <c r="O7" s="14">
        <f>+N7</f>
        <v>63</v>
      </c>
      <c r="P7" s="14">
        <f t="shared" si="1"/>
        <v>5</v>
      </c>
    </row>
    <row r="8" spans="1:16" s="11" customFormat="1" x14ac:dyDescent="0.2">
      <c r="A8" s="86" t="s">
        <v>136</v>
      </c>
      <c r="B8" s="31" t="s">
        <v>141</v>
      </c>
      <c r="C8" s="31"/>
      <c r="D8" s="59">
        <v>15</v>
      </c>
      <c r="E8" s="76"/>
      <c r="F8" s="59"/>
      <c r="G8" s="59"/>
      <c r="H8" s="59"/>
      <c r="I8" s="59"/>
      <c r="J8" s="59"/>
      <c r="K8" s="59"/>
      <c r="L8" s="59"/>
      <c r="M8" s="59"/>
      <c r="N8" s="28">
        <f t="shared" si="0"/>
        <v>15</v>
      </c>
      <c r="O8" s="28"/>
      <c r="P8" s="28">
        <f t="shared" si="1"/>
        <v>1</v>
      </c>
    </row>
    <row r="9" spans="1:16" s="11" customFormat="1" x14ac:dyDescent="0.2">
      <c r="A9" s="10" t="s">
        <v>180</v>
      </c>
      <c r="B9" s="10" t="s">
        <v>47</v>
      </c>
      <c r="C9" s="10" t="s">
        <v>92</v>
      </c>
      <c r="D9" s="60"/>
      <c r="E9" s="62">
        <v>15</v>
      </c>
      <c r="F9" s="60"/>
      <c r="G9" s="60"/>
      <c r="H9" s="60"/>
      <c r="I9" s="60"/>
      <c r="J9" s="60"/>
      <c r="K9" s="60" t="s">
        <v>191</v>
      </c>
      <c r="L9" s="60"/>
      <c r="M9" s="60"/>
      <c r="N9" s="14">
        <f t="shared" si="0"/>
        <v>15</v>
      </c>
      <c r="O9" s="14"/>
      <c r="P9" s="14">
        <f t="shared" si="1"/>
        <v>1</v>
      </c>
    </row>
    <row r="10" spans="1:16" s="11" customFormat="1" x14ac:dyDescent="0.2">
      <c r="A10" s="117" t="s">
        <v>138</v>
      </c>
      <c r="B10" s="130" t="s">
        <v>47</v>
      </c>
      <c r="C10" s="117" t="s">
        <v>245</v>
      </c>
      <c r="D10" s="118">
        <v>11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29">
        <f t="shared" si="0"/>
        <v>11</v>
      </c>
      <c r="O10" s="129"/>
      <c r="P10" s="129">
        <f t="shared" si="1"/>
        <v>1</v>
      </c>
    </row>
    <row r="11" spans="1:16" s="11" customFormat="1" ht="12" customHeight="1" x14ac:dyDescent="0.2">
      <c r="A11" s="31" t="s">
        <v>269</v>
      </c>
      <c r="B11" s="18" t="s">
        <v>160</v>
      </c>
      <c r="C11" s="18"/>
      <c r="D11" s="59"/>
      <c r="E11" s="76"/>
      <c r="F11" s="59"/>
      <c r="G11" s="59"/>
      <c r="H11" s="59"/>
      <c r="I11" s="59"/>
      <c r="J11" s="59">
        <v>11</v>
      </c>
      <c r="K11" s="59"/>
      <c r="L11" s="59"/>
      <c r="M11" s="59"/>
      <c r="N11" s="28">
        <f t="shared" si="0"/>
        <v>11</v>
      </c>
      <c r="O11" s="28"/>
      <c r="P11" s="28">
        <f t="shared" si="1"/>
        <v>1</v>
      </c>
    </row>
    <row r="12" spans="1:16" s="11" customFormat="1" x14ac:dyDescent="0.2">
      <c r="A12" s="31" t="s">
        <v>139</v>
      </c>
      <c r="B12" s="18" t="s">
        <v>77</v>
      </c>
      <c r="C12" s="31"/>
      <c r="D12" s="59">
        <v>9</v>
      </c>
      <c r="E12" s="76"/>
      <c r="F12" s="59"/>
      <c r="G12" s="59"/>
      <c r="H12" s="59"/>
      <c r="I12" s="59"/>
      <c r="J12" s="59"/>
      <c r="K12" s="59"/>
      <c r="L12" s="59"/>
      <c r="M12" s="59"/>
      <c r="N12" s="28">
        <f t="shared" si="0"/>
        <v>9</v>
      </c>
      <c r="O12" s="28"/>
      <c r="P12" s="28">
        <f t="shared" si="1"/>
        <v>1</v>
      </c>
    </row>
    <row r="13" spans="1:16" s="11" customFormat="1" x14ac:dyDescent="0.2">
      <c r="A13" s="52" t="s">
        <v>182</v>
      </c>
      <c r="B13" s="16" t="s">
        <v>47</v>
      </c>
      <c r="C13" s="54" t="s">
        <v>183</v>
      </c>
      <c r="D13" s="57"/>
      <c r="E13" s="67" t="s">
        <v>69</v>
      </c>
      <c r="F13" s="58"/>
      <c r="G13" s="57"/>
      <c r="H13" s="57"/>
      <c r="I13" s="57"/>
      <c r="J13" s="57"/>
      <c r="K13" s="57"/>
      <c r="L13" s="57"/>
      <c r="M13" s="57"/>
      <c r="N13" s="14">
        <f t="shared" si="0"/>
        <v>0</v>
      </c>
      <c r="O13" s="14"/>
      <c r="P13" s="14">
        <f t="shared" si="1"/>
        <v>0</v>
      </c>
    </row>
    <row r="14" spans="1:16" s="11" customFormat="1" x14ac:dyDescent="0.2">
      <c r="A14" s="52" t="s">
        <v>347</v>
      </c>
      <c r="B14" s="10" t="s">
        <v>47</v>
      </c>
      <c r="C14" s="52" t="s">
        <v>348</v>
      </c>
      <c r="D14" s="60"/>
      <c r="E14" s="62"/>
      <c r="F14" s="60"/>
      <c r="G14" s="60"/>
      <c r="H14" s="60"/>
      <c r="I14" s="60"/>
      <c r="J14" s="60"/>
      <c r="K14" s="60"/>
      <c r="L14" s="60"/>
      <c r="M14" s="60">
        <v>13</v>
      </c>
      <c r="N14" s="14"/>
      <c r="O14" s="14"/>
      <c r="P14" s="14"/>
    </row>
    <row r="15" spans="1:16" ht="15" x14ac:dyDescent="0.25">
      <c r="A15" s="39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12.75" customHeight="1" x14ac:dyDescent="0.25">
      <c r="A16" s="69" t="s">
        <v>1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ht="12.75" customHeight="1" x14ac:dyDescent="0.2">
      <c r="A17" s="10" t="s">
        <v>334</v>
      </c>
      <c r="B17" s="16" t="s">
        <v>47</v>
      </c>
      <c r="C17" s="16" t="s">
        <v>335</v>
      </c>
      <c r="D17" s="57"/>
      <c r="E17" s="67"/>
      <c r="F17" s="58"/>
      <c r="G17" s="57"/>
      <c r="H17" s="57"/>
      <c r="I17" s="57"/>
      <c r="J17" s="57"/>
      <c r="K17" s="57"/>
      <c r="L17" s="57">
        <v>13</v>
      </c>
      <c r="M17" s="57">
        <v>9</v>
      </c>
      <c r="N17" s="14">
        <f t="shared" ref="N17:N30" si="2">SUM(D17:M17)</f>
        <v>22</v>
      </c>
      <c r="O17" s="14"/>
      <c r="P17" s="14">
        <f t="shared" ref="P17:P30" si="3">COUNT(D17:M17)</f>
        <v>2</v>
      </c>
    </row>
    <row r="18" spans="1:16" ht="14.25" customHeight="1" x14ac:dyDescent="0.2">
      <c r="A18" s="10"/>
      <c r="B18" s="18"/>
      <c r="C18" s="18"/>
      <c r="D18" s="57"/>
      <c r="E18" s="67"/>
      <c r="F18" s="58"/>
      <c r="G18" s="57"/>
      <c r="H18" s="57"/>
      <c r="I18" s="57"/>
      <c r="J18" s="57"/>
      <c r="K18" s="57"/>
      <c r="L18" s="57"/>
      <c r="M18" s="57"/>
      <c r="N18" s="14">
        <f t="shared" si="2"/>
        <v>0</v>
      </c>
      <c r="O18" s="14"/>
      <c r="P18" s="14">
        <f t="shared" si="3"/>
        <v>0</v>
      </c>
    </row>
    <row r="19" spans="1:16" x14ac:dyDescent="0.2">
      <c r="A19" s="10"/>
      <c r="B19" s="18"/>
      <c r="C19" s="18"/>
      <c r="D19" s="57"/>
      <c r="E19" s="67"/>
      <c r="F19" s="58"/>
      <c r="G19" s="57"/>
      <c r="H19" s="57"/>
      <c r="I19" s="57"/>
      <c r="J19" s="57"/>
      <c r="K19" s="57"/>
      <c r="L19" s="57"/>
      <c r="M19" s="57"/>
      <c r="N19" s="14">
        <f t="shared" si="2"/>
        <v>0</v>
      </c>
      <c r="O19" s="14"/>
      <c r="P19" s="14">
        <f t="shared" si="3"/>
        <v>0</v>
      </c>
    </row>
    <row r="20" spans="1:16" ht="15" x14ac:dyDescent="0.25">
      <c r="A20" s="39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5" x14ac:dyDescent="0.25">
      <c r="A21" s="69" t="s">
        <v>30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">
      <c r="A22" s="86" t="s">
        <v>136</v>
      </c>
      <c r="B22" s="31" t="s">
        <v>141</v>
      </c>
      <c r="C22" s="9"/>
      <c r="D22" s="57"/>
      <c r="E22" s="67"/>
      <c r="F22" s="60">
        <v>15</v>
      </c>
      <c r="G22" s="57"/>
      <c r="H22" s="57"/>
      <c r="I22" s="57"/>
      <c r="J22" s="57"/>
      <c r="K22" s="57"/>
      <c r="L22" s="57"/>
      <c r="M22" s="57">
        <v>15</v>
      </c>
      <c r="N22" s="14">
        <f t="shared" si="2"/>
        <v>30</v>
      </c>
      <c r="O22" s="14"/>
      <c r="P22" s="14">
        <f t="shared" si="3"/>
        <v>2</v>
      </c>
    </row>
    <row r="23" spans="1:16" x14ac:dyDescent="0.2">
      <c r="A23" s="10" t="s">
        <v>322</v>
      </c>
      <c r="B23" s="16" t="s">
        <v>47</v>
      </c>
      <c r="C23" s="16" t="s">
        <v>323</v>
      </c>
      <c r="D23" s="60"/>
      <c r="E23" s="62"/>
      <c r="F23" s="60"/>
      <c r="G23" s="60"/>
      <c r="H23" s="60"/>
      <c r="I23" s="60"/>
      <c r="J23" s="60"/>
      <c r="K23" s="60">
        <v>15</v>
      </c>
      <c r="L23" s="60">
        <v>15</v>
      </c>
      <c r="M23" s="57"/>
      <c r="N23" s="14">
        <f t="shared" si="2"/>
        <v>30</v>
      </c>
      <c r="O23" s="14"/>
      <c r="P23" s="14">
        <f t="shared" si="3"/>
        <v>2</v>
      </c>
    </row>
    <row r="24" spans="1:16" x14ac:dyDescent="0.2">
      <c r="A24" s="10"/>
      <c r="B24" s="18"/>
      <c r="C24" s="18"/>
      <c r="D24" s="57"/>
      <c r="E24" s="67"/>
      <c r="F24" s="58"/>
      <c r="G24" s="57"/>
      <c r="H24" s="57"/>
      <c r="I24" s="57"/>
      <c r="J24" s="57"/>
      <c r="K24" s="57"/>
      <c r="L24" s="57"/>
      <c r="M24" s="57"/>
      <c r="N24" s="14">
        <f t="shared" si="2"/>
        <v>0</v>
      </c>
      <c r="O24" s="14"/>
      <c r="P24" s="14">
        <f t="shared" si="3"/>
        <v>0</v>
      </c>
    </row>
    <row r="25" spans="1:16" x14ac:dyDescent="0.2">
      <c r="A25" s="73"/>
      <c r="B25" s="18"/>
      <c r="C25" s="18"/>
      <c r="D25" s="57"/>
      <c r="E25" s="67"/>
      <c r="F25" s="58"/>
      <c r="G25" s="57"/>
      <c r="H25" s="57"/>
      <c r="I25" s="57"/>
      <c r="J25" s="57"/>
      <c r="K25" s="57"/>
      <c r="L25" s="57"/>
      <c r="M25" s="57"/>
      <c r="N25" s="14">
        <f t="shared" si="2"/>
        <v>0</v>
      </c>
      <c r="O25" s="14"/>
      <c r="P25" s="14">
        <f t="shared" si="3"/>
        <v>0</v>
      </c>
    </row>
    <row r="26" spans="1:16" ht="15" x14ac:dyDescent="0.25">
      <c r="A26" s="38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 s="69" t="s">
        <v>31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">
      <c r="A28" s="10"/>
      <c r="B28" s="18"/>
      <c r="C28" s="18"/>
      <c r="D28" s="57"/>
      <c r="E28" s="67"/>
      <c r="F28" s="58"/>
      <c r="G28" s="57"/>
      <c r="H28" s="57"/>
      <c r="I28" s="57"/>
      <c r="J28" s="57"/>
      <c r="K28" s="57"/>
      <c r="L28" s="57"/>
      <c r="M28" s="57"/>
      <c r="N28" s="14">
        <f t="shared" si="2"/>
        <v>0</v>
      </c>
      <c r="O28" s="14"/>
      <c r="P28" s="14">
        <f t="shared" si="3"/>
        <v>0</v>
      </c>
    </row>
    <row r="29" spans="1:16" x14ac:dyDescent="0.2">
      <c r="A29" s="10"/>
      <c r="B29" s="18"/>
      <c r="C29" s="18"/>
      <c r="D29" s="57"/>
      <c r="E29" s="67"/>
      <c r="F29" s="58"/>
      <c r="G29" s="57"/>
      <c r="H29" s="57"/>
      <c r="I29" s="57"/>
      <c r="J29" s="57"/>
      <c r="K29" s="57"/>
      <c r="L29" s="57"/>
      <c r="M29" s="57"/>
      <c r="N29" s="14">
        <f t="shared" si="2"/>
        <v>0</v>
      </c>
      <c r="O29" s="14"/>
      <c r="P29" s="14">
        <f t="shared" si="3"/>
        <v>0</v>
      </c>
    </row>
    <row r="30" spans="1:16" x14ac:dyDescent="0.2">
      <c r="A30" s="10"/>
      <c r="B30" s="18"/>
      <c r="C30" s="18"/>
      <c r="D30" s="57"/>
      <c r="E30" s="67"/>
      <c r="F30" s="58"/>
      <c r="G30" s="57"/>
      <c r="H30" s="57"/>
      <c r="I30" s="57"/>
      <c r="J30" s="57"/>
      <c r="K30" s="57"/>
      <c r="L30" s="57"/>
      <c r="M30" s="57"/>
      <c r="N30" s="14">
        <f t="shared" si="2"/>
        <v>0</v>
      </c>
      <c r="O30" s="14"/>
      <c r="P30" s="14">
        <f t="shared" si="3"/>
        <v>0</v>
      </c>
    </row>
  </sheetData>
  <sortState xmlns:xlrd2="http://schemas.microsoft.com/office/spreadsheetml/2017/richdata2" ref="A5:P14">
    <sortCondition descending="1" ref="O5:O14"/>
    <sortCondition descending="1" ref="N5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Q27"/>
  <sheetViews>
    <sheetView showGridLines="0" workbookViewId="0">
      <selection activeCell="L21" sqref="L21"/>
    </sheetView>
  </sheetViews>
  <sheetFormatPr defaultRowHeight="11.25" x14ac:dyDescent="0.2"/>
  <cols>
    <col min="1" max="1" width="18.5703125" style="1" customWidth="1"/>
    <col min="2" max="2" width="7.85546875" style="4" customWidth="1"/>
    <col min="3" max="3" width="10" style="4" customWidth="1"/>
    <col min="4" max="12" width="8" style="4" customWidth="1"/>
    <col min="13" max="15" width="8" style="5" customWidth="1"/>
    <col min="16" max="16384" width="9.140625" style="1"/>
  </cols>
  <sheetData>
    <row r="1" spans="1:17" s="4" customFormat="1" ht="15" customHeight="1" x14ac:dyDescent="0.2">
      <c r="A1" s="20"/>
      <c r="B1" s="21"/>
      <c r="C1" s="24"/>
      <c r="D1" s="22" t="s">
        <v>54</v>
      </c>
      <c r="E1" s="22" t="s">
        <v>55</v>
      </c>
      <c r="F1" s="22" t="s">
        <v>56</v>
      </c>
      <c r="G1" s="22" t="s">
        <v>57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29</v>
      </c>
      <c r="M1" s="22" t="s">
        <v>62</v>
      </c>
      <c r="N1" s="278" t="s">
        <v>2</v>
      </c>
      <c r="O1" s="281" t="s">
        <v>9</v>
      </c>
      <c r="P1" s="284" t="s">
        <v>3</v>
      </c>
    </row>
    <row r="2" spans="1:17" s="4" customFormat="1" ht="57.75" customHeight="1" x14ac:dyDescent="0.2">
      <c r="A2" s="46" t="s">
        <v>18</v>
      </c>
      <c r="B2" s="47"/>
      <c r="C2" s="48"/>
      <c r="D2" s="49" t="s">
        <v>8</v>
      </c>
      <c r="E2" s="49" t="s">
        <v>7</v>
      </c>
      <c r="F2" s="49" t="s">
        <v>6</v>
      </c>
      <c r="G2" s="49" t="s">
        <v>8</v>
      </c>
      <c r="H2" s="49" t="s">
        <v>6</v>
      </c>
      <c r="I2" s="49" t="s">
        <v>6</v>
      </c>
      <c r="J2" s="49" t="s">
        <v>8</v>
      </c>
      <c r="K2" s="49" t="s">
        <v>7</v>
      </c>
      <c r="L2" s="49" t="s">
        <v>7</v>
      </c>
      <c r="M2" s="49" t="s">
        <v>8</v>
      </c>
      <c r="N2" s="279"/>
      <c r="O2" s="282"/>
      <c r="P2" s="285"/>
    </row>
    <row r="3" spans="1:17" s="4" customFormat="1" ht="12" x14ac:dyDescent="0.2">
      <c r="A3" s="41" t="s">
        <v>5</v>
      </c>
      <c r="B3" s="42" t="s">
        <v>46</v>
      </c>
      <c r="C3" s="42" t="s">
        <v>4</v>
      </c>
      <c r="D3" s="43">
        <v>1</v>
      </c>
      <c r="E3" s="75">
        <v>2</v>
      </c>
      <c r="F3" s="43">
        <v>3</v>
      </c>
      <c r="G3" s="43">
        <v>4</v>
      </c>
      <c r="H3" s="43">
        <v>5</v>
      </c>
      <c r="I3" s="43">
        <v>6</v>
      </c>
      <c r="J3" s="43">
        <v>7</v>
      </c>
      <c r="K3" s="43">
        <v>8</v>
      </c>
      <c r="L3" s="43">
        <v>9</v>
      </c>
      <c r="M3" s="43">
        <v>10</v>
      </c>
      <c r="N3" s="280"/>
      <c r="O3" s="283"/>
      <c r="P3" s="286"/>
    </row>
    <row r="4" spans="1:17" ht="15" x14ac:dyDescent="0.25">
      <c r="A4" s="3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s="33" customFormat="1" x14ac:dyDescent="0.2">
      <c r="A5" s="64" t="s">
        <v>234</v>
      </c>
      <c r="B5" s="7" t="s">
        <v>47</v>
      </c>
      <c r="C5" s="7" t="s">
        <v>235</v>
      </c>
      <c r="D5" s="57"/>
      <c r="E5" s="67"/>
      <c r="F5" s="60">
        <v>15</v>
      </c>
      <c r="G5" s="57"/>
      <c r="H5" s="57"/>
      <c r="I5" s="57"/>
      <c r="J5" s="57"/>
      <c r="K5" s="57">
        <v>15</v>
      </c>
      <c r="L5" s="57">
        <v>15</v>
      </c>
      <c r="M5" s="57"/>
      <c r="N5" s="14">
        <f t="shared" ref="N5:N10" si="0">SUM(D5:M5)</f>
        <v>45</v>
      </c>
      <c r="O5" s="14"/>
      <c r="P5" s="14">
        <f t="shared" ref="P5:P10" si="1">COUNT(D5:M5)</f>
        <v>3</v>
      </c>
    </row>
    <row r="6" spans="1:17" x14ac:dyDescent="0.2">
      <c r="A6" s="81" t="s">
        <v>190</v>
      </c>
      <c r="B6" s="7" t="s">
        <v>47</v>
      </c>
      <c r="C6" s="7" t="s">
        <v>187</v>
      </c>
      <c r="D6" s="57"/>
      <c r="E6" s="67">
        <v>15</v>
      </c>
      <c r="F6" s="58"/>
      <c r="G6" s="57">
        <v>15</v>
      </c>
      <c r="H6" s="57"/>
      <c r="I6" s="57"/>
      <c r="J6" s="57"/>
      <c r="K6" s="57"/>
      <c r="L6" s="57"/>
      <c r="M6" s="57"/>
      <c r="N6" s="14">
        <f t="shared" si="0"/>
        <v>30</v>
      </c>
      <c r="O6" s="14"/>
      <c r="P6" s="14">
        <f t="shared" si="1"/>
        <v>2</v>
      </c>
    </row>
    <row r="7" spans="1:17" s="11" customFormat="1" x14ac:dyDescent="0.2">
      <c r="A7" s="16" t="s">
        <v>349</v>
      </c>
      <c r="B7" s="7" t="s">
        <v>47</v>
      </c>
      <c r="C7" s="7" t="s">
        <v>350</v>
      </c>
      <c r="D7" s="57"/>
      <c r="E7" s="67"/>
      <c r="F7" s="58"/>
      <c r="G7" s="57"/>
      <c r="H7" s="57"/>
      <c r="I7" s="57"/>
      <c r="J7" s="57"/>
      <c r="K7" s="57"/>
      <c r="L7" s="57"/>
      <c r="M7" s="57">
        <v>13</v>
      </c>
      <c r="N7" s="14">
        <f t="shared" si="0"/>
        <v>13</v>
      </c>
      <c r="O7" s="14"/>
      <c r="P7" s="14">
        <f t="shared" si="1"/>
        <v>1</v>
      </c>
    </row>
    <row r="8" spans="1:17" x14ac:dyDescent="0.2">
      <c r="A8" s="23"/>
      <c r="B8" s="6"/>
      <c r="C8" s="6"/>
      <c r="D8" s="57"/>
      <c r="E8" s="67"/>
      <c r="F8" s="58"/>
      <c r="G8" s="57"/>
      <c r="H8" s="57"/>
      <c r="I8" s="57"/>
      <c r="J8" s="57"/>
      <c r="K8" s="57"/>
      <c r="L8" s="57"/>
      <c r="M8" s="57"/>
      <c r="N8" s="14">
        <f t="shared" si="0"/>
        <v>0</v>
      </c>
      <c r="O8" s="14"/>
      <c r="P8" s="14">
        <f t="shared" si="1"/>
        <v>0</v>
      </c>
    </row>
    <row r="9" spans="1:17" x14ac:dyDescent="0.2">
      <c r="A9" s="16"/>
      <c r="B9" s="6"/>
      <c r="C9" s="6"/>
      <c r="D9" s="57"/>
      <c r="E9" s="67"/>
      <c r="F9" s="58"/>
      <c r="G9" s="57"/>
      <c r="H9" s="57"/>
      <c r="I9" s="57"/>
      <c r="J9" s="57"/>
      <c r="K9" s="57"/>
      <c r="L9" s="57"/>
      <c r="M9" s="57"/>
      <c r="N9" s="14">
        <f t="shared" si="0"/>
        <v>0</v>
      </c>
      <c r="O9" s="14"/>
      <c r="P9" s="14">
        <f t="shared" si="1"/>
        <v>0</v>
      </c>
    </row>
    <row r="10" spans="1:17" x14ac:dyDescent="0.2">
      <c r="A10" s="15"/>
      <c r="B10" s="6"/>
      <c r="C10" s="6"/>
      <c r="D10" s="57"/>
      <c r="E10" s="67"/>
      <c r="F10" s="58"/>
      <c r="G10" s="57"/>
      <c r="H10" s="57"/>
      <c r="I10" s="57"/>
      <c r="J10" s="57"/>
      <c r="K10" s="57"/>
      <c r="L10" s="57"/>
      <c r="M10" s="57"/>
      <c r="N10" s="14">
        <f t="shared" si="0"/>
        <v>0</v>
      </c>
      <c r="O10" s="14"/>
      <c r="P10" s="14">
        <f t="shared" si="1"/>
        <v>0</v>
      </c>
    </row>
    <row r="11" spans="1:17" s="12" customFormat="1" ht="12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s="12" customFormat="1" ht="12" customHeight="1" x14ac:dyDescent="0.25">
      <c r="A12" s="34" t="s">
        <v>1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2" customFormat="1" ht="12" customHeight="1" x14ac:dyDescent="0.2">
      <c r="A13" s="125" t="s">
        <v>49</v>
      </c>
      <c r="B13" s="7" t="s">
        <v>47</v>
      </c>
      <c r="C13" s="7" t="s">
        <v>50</v>
      </c>
      <c r="D13" s="57">
        <v>15</v>
      </c>
      <c r="E13" s="67"/>
      <c r="F13" s="58"/>
      <c r="G13" s="57"/>
      <c r="H13" s="57">
        <v>15</v>
      </c>
      <c r="I13" s="57">
        <v>15</v>
      </c>
      <c r="J13" s="57">
        <v>15</v>
      </c>
      <c r="K13" s="57">
        <v>13</v>
      </c>
      <c r="L13" s="57">
        <v>13</v>
      </c>
      <c r="M13" s="57">
        <v>15</v>
      </c>
      <c r="N13" s="14">
        <f t="shared" ref="N13:N26" si="2">SUM(D13:M13)</f>
        <v>101</v>
      </c>
      <c r="O13" s="14">
        <f>+N13-K13</f>
        <v>88</v>
      </c>
      <c r="P13" s="14">
        <f t="shared" ref="P13:P26" si="3">COUNT(D13:M13)</f>
        <v>7</v>
      </c>
    </row>
    <row r="14" spans="1:17" s="12" customFormat="1" ht="12" customHeight="1" x14ac:dyDescent="0.2">
      <c r="A14" s="68"/>
      <c r="B14" s="55"/>
      <c r="C14" s="55"/>
      <c r="D14" s="57"/>
      <c r="E14" s="67"/>
      <c r="F14" s="58"/>
      <c r="G14" s="57"/>
      <c r="H14" s="57"/>
      <c r="I14" s="57"/>
      <c r="J14" s="57"/>
      <c r="K14" s="57"/>
      <c r="L14" s="57"/>
      <c r="M14" s="57"/>
      <c r="N14" s="14">
        <f t="shared" si="2"/>
        <v>0</v>
      </c>
      <c r="O14" s="14"/>
      <c r="P14" s="14">
        <f t="shared" si="3"/>
        <v>0</v>
      </c>
    </row>
    <row r="15" spans="1:17" s="12" customFormat="1" ht="12" customHeight="1" x14ac:dyDescent="0.2">
      <c r="A15" s="54"/>
      <c r="B15" s="55"/>
      <c r="C15" s="55"/>
      <c r="D15" s="57"/>
      <c r="E15" s="67"/>
      <c r="F15" s="58"/>
      <c r="G15" s="57"/>
      <c r="H15" s="57"/>
      <c r="I15" s="57"/>
      <c r="J15" s="57"/>
      <c r="K15" s="57"/>
      <c r="L15" s="57"/>
      <c r="M15" s="57"/>
      <c r="N15" s="14">
        <f t="shared" si="2"/>
        <v>0</v>
      </c>
      <c r="O15" s="14"/>
      <c r="P15" s="14">
        <f t="shared" si="3"/>
        <v>0</v>
      </c>
    </row>
    <row r="16" spans="1:17" s="3" customFormat="1" x14ac:dyDescent="0.2">
      <c r="A16" s="16"/>
      <c r="B16" s="7"/>
      <c r="C16" s="7"/>
      <c r="D16" s="57"/>
      <c r="E16" s="67"/>
      <c r="F16" s="58"/>
      <c r="G16" s="57"/>
      <c r="H16" s="57"/>
      <c r="I16" s="57"/>
      <c r="J16" s="57"/>
      <c r="K16" s="57"/>
      <c r="L16" s="57"/>
      <c r="M16" s="57"/>
      <c r="N16" s="14">
        <f t="shared" si="2"/>
        <v>0</v>
      </c>
      <c r="O16" s="14"/>
      <c r="P16" s="14">
        <f t="shared" si="3"/>
        <v>0</v>
      </c>
    </row>
    <row r="17" spans="1:17" s="3" customFormat="1" x14ac:dyDescent="0.2">
      <c r="A17" s="64"/>
      <c r="B17" s="7"/>
      <c r="C17" s="7"/>
      <c r="D17" s="57"/>
      <c r="E17" s="67"/>
      <c r="F17" s="58"/>
      <c r="G17" s="57"/>
      <c r="H17" s="57"/>
      <c r="I17" s="57"/>
      <c r="J17" s="57"/>
      <c r="K17" s="57"/>
      <c r="L17" s="57"/>
      <c r="M17" s="57"/>
      <c r="N17" s="14">
        <f t="shared" si="2"/>
        <v>0</v>
      </c>
      <c r="O17" s="14"/>
      <c r="P17" s="14">
        <f t="shared" si="3"/>
        <v>0</v>
      </c>
    </row>
    <row r="18" spans="1:17" s="3" customFormat="1" x14ac:dyDescent="0.2">
      <c r="A18" s="30"/>
      <c r="B18" s="7"/>
      <c r="C18" s="7"/>
      <c r="D18" s="57"/>
      <c r="E18" s="67"/>
      <c r="F18" s="58"/>
      <c r="G18" s="57"/>
      <c r="H18" s="57"/>
      <c r="I18" s="57"/>
      <c r="J18" s="57"/>
      <c r="K18" s="57"/>
      <c r="L18" s="57"/>
      <c r="M18" s="57"/>
      <c r="N18" s="14">
        <f t="shared" si="2"/>
        <v>0</v>
      </c>
      <c r="O18" s="14"/>
      <c r="P18" s="14">
        <f t="shared" si="3"/>
        <v>0</v>
      </c>
    </row>
    <row r="19" spans="1:17" s="3" customFormat="1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7" ht="15" x14ac:dyDescent="0.25">
      <c r="A20" s="34" t="s">
        <v>30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7" x14ac:dyDescent="0.2">
      <c r="A21" s="125" t="s">
        <v>186</v>
      </c>
      <c r="B21" s="7" t="s">
        <v>47</v>
      </c>
      <c r="C21" s="7" t="s">
        <v>187</v>
      </c>
      <c r="D21" s="57"/>
      <c r="E21" s="67">
        <v>15</v>
      </c>
      <c r="F21" s="58"/>
      <c r="G21" s="57">
        <v>15</v>
      </c>
      <c r="H21" s="57">
        <v>15</v>
      </c>
      <c r="I21" s="57"/>
      <c r="J21" s="57"/>
      <c r="K21" s="57">
        <v>15</v>
      </c>
      <c r="L21" s="57">
        <v>15</v>
      </c>
      <c r="M21" s="57"/>
      <c r="N21" s="14">
        <f t="shared" si="2"/>
        <v>75</v>
      </c>
      <c r="O21" s="14">
        <f>+N21</f>
        <v>75</v>
      </c>
      <c r="P21" s="14">
        <f t="shared" si="3"/>
        <v>5</v>
      </c>
    </row>
    <row r="22" spans="1:17" x14ac:dyDescent="0.2">
      <c r="A22" s="16"/>
      <c r="B22" s="7"/>
      <c r="C22" s="7"/>
      <c r="D22" s="57"/>
      <c r="E22" s="67"/>
      <c r="F22" s="58"/>
      <c r="G22" s="57"/>
      <c r="H22" s="57"/>
      <c r="I22" s="57"/>
      <c r="J22" s="57"/>
      <c r="K22" s="57"/>
      <c r="L22" s="57"/>
      <c r="M22" s="57"/>
      <c r="N22" s="14">
        <f t="shared" si="2"/>
        <v>0</v>
      </c>
      <c r="O22" s="14"/>
      <c r="P22" s="14">
        <f t="shared" si="3"/>
        <v>0</v>
      </c>
    </row>
    <row r="23" spans="1:1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7" ht="15" x14ac:dyDescent="0.25">
      <c r="A24" s="34" t="s">
        <v>31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7" x14ac:dyDescent="0.2">
      <c r="A25" s="18"/>
      <c r="B25" s="6"/>
      <c r="C25" s="6"/>
      <c r="D25" s="57"/>
      <c r="E25" s="67"/>
      <c r="F25" s="58"/>
      <c r="G25" s="57"/>
      <c r="H25" s="57"/>
      <c r="I25" s="57"/>
      <c r="J25" s="57"/>
      <c r="K25" s="57"/>
      <c r="L25" s="57"/>
      <c r="M25" s="57"/>
      <c r="N25" s="14">
        <f t="shared" si="2"/>
        <v>0</v>
      </c>
      <c r="O25" s="14"/>
      <c r="P25" s="14">
        <f t="shared" si="3"/>
        <v>0</v>
      </c>
    </row>
    <row r="26" spans="1:17" x14ac:dyDescent="0.2">
      <c r="A26" s="18"/>
      <c r="B26" s="6"/>
      <c r="C26" s="6"/>
      <c r="D26" s="57"/>
      <c r="E26" s="67"/>
      <c r="F26" s="58"/>
      <c r="G26" s="57"/>
      <c r="H26" s="57"/>
      <c r="I26" s="57"/>
      <c r="J26" s="57"/>
      <c r="K26" s="57"/>
      <c r="L26" s="57"/>
      <c r="M26" s="57"/>
      <c r="N26" s="14">
        <f t="shared" si="2"/>
        <v>0</v>
      </c>
      <c r="O26" s="14"/>
      <c r="P26" s="14">
        <f t="shared" si="3"/>
        <v>0</v>
      </c>
    </row>
    <row r="27" spans="1:17" ht="15" x14ac:dyDescent="0.25"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</sheetData>
  <sortState xmlns:xlrd2="http://schemas.microsoft.com/office/spreadsheetml/2017/richdata2" ref="A5:P10">
    <sortCondition ref="O5:O10"/>
    <sortCondition descending="1" ref="N5:N1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DOSTIHOVÝ VÍTĚZ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saluki</vt:lpstr>
      <vt:lpstr>Španělský galgo</vt:lpstr>
      <vt:lpstr>whippet</vt:lpstr>
      <vt:lpstr>whippet sprinter</vt:lpstr>
      <vt:lpstr>basenji</vt:lpstr>
      <vt:lpstr>Faraonský pes</vt:lpstr>
      <vt:lpstr>Ibizský podenco</vt:lpstr>
      <vt:lpstr>sicilský chrt</vt:lpstr>
      <vt:lpstr>dlouhosrstý vipet</vt:lpstr>
      <vt:lpstr>Afgánský chrt</vt:lpstr>
      <vt:lpstr>Polský chrt</vt:lpstr>
      <vt:lpstr>Maďarský chrt</vt:lpstr>
      <vt:lpstr>sloughi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2021-10-27T13:25:17Z</cp:lastPrinted>
  <dcterms:created xsi:type="dcterms:W3CDTF">2019-05-28T12:29:30Z</dcterms:created>
  <dcterms:modified xsi:type="dcterms:W3CDTF">2021-10-27T13:26:23Z</dcterms:modified>
</cp:coreProperties>
</file>