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4 DaCK\Dostihový vítěz\2019\"/>
    </mc:Choice>
  </mc:AlternateContent>
  <xr:revisionPtr revIDLastSave="0" documentId="13_ncr:1_{651CEB90-916E-474D-8189-3800485BB2E8}" xr6:coauthVersionLast="45" xr6:coauthVersionMax="45" xr10:uidLastSave="{00000000-0000-0000-0000-000000000000}"/>
  <bookViews>
    <workbookView xWindow="-120" yWindow="-120" windowWidth="24240" windowHeight="13140" xr2:uid="{A9FA83AC-E727-4447-88AD-6D7C83D0E192}"/>
  </bookViews>
  <sheets>
    <sheet name="statistika" sheetId="25" r:id="rId1"/>
    <sheet name="vítězové" sheetId="26" r:id="rId2"/>
    <sheet name="Afgánský chrt" sheetId="1" r:id="rId3"/>
    <sheet name="Azavak" sheetId="4" r:id="rId4"/>
    <sheet name="Barzoj" sheetId="5" r:id="rId5"/>
    <sheet name="Deerhound" sheetId="3" r:id="rId6"/>
    <sheet name="Greyhound" sheetId="2" r:id="rId7"/>
    <sheet name="Irský vlkodav" sheetId="6" r:id="rId8"/>
    <sheet name="Italský chrtík" sheetId="14" r:id="rId9"/>
    <sheet name="Italský chrtík sprinter" sheetId="18" r:id="rId10"/>
    <sheet name="Polský chrt" sheetId="10" r:id="rId11"/>
    <sheet name="saluki" sheetId="9" r:id="rId12"/>
    <sheet name="sloughi" sheetId="20" r:id="rId13"/>
    <sheet name="Španělský galgo" sheetId="11" r:id="rId14"/>
    <sheet name="whippet" sheetId="15" r:id="rId15"/>
    <sheet name="whippet sprinter" sheetId="16" r:id="rId16"/>
    <sheet name="dlouhosrstý vipet" sheetId="19" r:id="rId17"/>
    <sheet name="basenji" sheetId="12" r:id="rId18"/>
    <sheet name="Faraonský pes" sheetId="7" r:id="rId19"/>
    <sheet name="Ibizský podenco" sheetId="8" r:id="rId20"/>
    <sheet name="sicilský chrt" sheetId="13" r:id="rId21"/>
  </sheets>
  <definedNames>
    <definedName name="_xlnm.Print_Area" localSheetId="0">statistika!$A$1:$L$25</definedName>
    <definedName name="_xlnm.Print_Area" localSheetId="1">vítězové!$A$1:$K$25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16" l="1"/>
  <c r="R20" i="16"/>
  <c r="P20" i="15" l="1"/>
  <c r="R20" i="15"/>
  <c r="R7" i="9"/>
  <c r="P7" i="9"/>
  <c r="G9" i="25" l="1"/>
  <c r="G13" i="25"/>
  <c r="G17" i="25"/>
  <c r="G21" i="25"/>
  <c r="G25" i="25"/>
  <c r="D6" i="25"/>
  <c r="G6" i="25" s="1"/>
  <c r="D7" i="25"/>
  <c r="G7" i="25" s="1"/>
  <c r="D8" i="25"/>
  <c r="G8" i="25" s="1"/>
  <c r="D9" i="25"/>
  <c r="D10" i="25"/>
  <c r="G10" i="25" s="1"/>
  <c r="D11" i="25"/>
  <c r="G11" i="25" s="1"/>
  <c r="D12" i="25"/>
  <c r="G12" i="25" s="1"/>
  <c r="D13" i="25"/>
  <c r="D14" i="25"/>
  <c r="G14" i="25" s="1"/>
  <c r="D15" i="25"/>
  <c r="G15" i="25" s="1"/>
  <c r="D16" i="25"/>
  <c r="G16" i="25" s="1"/>
  <c r="D17" i="25"/>
  <c r="D18" i="25"/>
  <c r="G18" i="25" s="1"/>
  <c r="D19" i="25"/>
  <c r="G19" i="25" s="1"/>
  <c r="D20" i="25"/>
  <c r="G20" i="25" s="1"/>
  <c r="D21" i="25"/>
  <c r="D22" i="25"/>
  <c r="G22" i="25" s="1"/>
  <c r="D23" i="25"/>
  <c r="G23" i="25" s="1"/>
  <c r="D24" i="25"/>
  <c r="G24" i="25" s="1"/>
  <c r="D25" i="25"/>
  <c r="D5" i="25"/>
  <c r="G5" i="25" s="1"/>
  <c r="L25" i="25" l="1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4" i="25" s="1"/>
  <c r="L11" i="25"/>
  <c r="L10" i="25"/>
  <c r="L9" i="25"/>
  <c r="L8" i="25"/>
  <c r="L7" i="25"/>
  <c r="L6" i="25"/>
  <c r="L5" i="25"/>
  <c r="Q6" i="15" l="1"/>
  <c r="Q7" i="15"/>
  <c r="Q9" i="15"/>
  <c r="Q5" i="15"/>
  <c r="Q28" i="15"/>
  <c r="Q29" i="15"/>
  <c r="Q30" i="15"/>
  <c r="Q27" i="15"/>
  <c r="P28" i="15"/>
  <c r="Q26" i="15"/>
  <c r="Q4" i="15"/>
  <c r="P14" i="14"/>
  <c r="P15" i="14"/>
  <c r="P16" i="14"/>
  <c r="P17" i="14"/>
  <c r="P19" i="14"/>
  <c r="P20" i="14"/>
  <c r="P18" i="14"/>
  <c r="P21" i="14"/>
  <c r="P22" i="14"/>
  <c r="P23" i="14"/>
  <c r="P25" i="14"/>
  <c r="P26" i="14"/>
  <c r="P27" i="14"/>
  <c r="P28" i="14"/>
  <c r="P24" i="14"/>
  <c r="P13" i="14"/>
  <c r="P5" i="14"/>
  <c r="Q4" i="14"/>
  <c r="P5" i="2"/>
  <c r="P6" i="2"/>
  <c r="P7" i="2"/>
  <c r="P4" i="2"/>
  <c r="P9" i="1"/>
  <c r="R9" i="1"/>
  <c r="R24" i="14"/>
  <c r="P11" i="14"/>
  <c r="R11" i="14"/>
  <c r="P11" i="9"/>
  <c r="R11" i="9"/>
  <c r="P12" i="9"/>
  <c r="R12" i="9"/>
  <c r="P13" i="9"/>
  <c r="R13" i="9"/>
  <c r="P14" i="12"/>
  <c r="R14" i="12"/>
  <c r="P15" i="12"/>
  <c r="R15" i="12"/>
  <c r="Q4" i="13" l="1"/>
  <c r="Q4" i="12"/>
  <c r="P5" i="15"/>
  <c r="P6" i="4"/>
  <c r="R6" i="4"/>
  <c r="P42" i="15"/>
  <c r="R42" i="15"/>
  <c r="P60" i="15"/>
  <c r="R60" i="15"/>
  <c r="P44" i="16"/>
  <c r="R44" i="16"/>
  <c r="P41" i="16"/>
  <c r="R41" i="16"/>
  <c r="P45" i="16"/>
  <c r="R45" i="16"/>
  <c r="P34" i="14"/>
  <c r="R34" i="14"/>
  <c r="R18" i="14"/>
  <c r="R5" i="5"/>
  <c r="P5" i="5"/>
  <c r="I4" i="25" l="1"/>
  <c r="J4" i="25"/>
  <c r="K4" i="25"/>
  <c r="H4" i="25"/>
  <c r="F4" i="25"/>
  <c r="E4" i="25"/>
  <c r="C4" i="25"/>
  <c r="B4" i="25"/>
  <c r="D4" i="25" l="1"/>
  <c r="G4" i="25" s="1"/>
  <c r="P59" i="15"/>
  <c r="R59" i="15"/>
  <c r="P58" i="15"/>
  <c r="R58" i="15"/>
  <c r="P68" i="15"/>
  <c r="R68" i="15"/>
  <c r="P48" i="15"/>
  <c r="R48" i="15"/>
  <c r="P16" i="15"/>
  <c r="R16" i="15"/>
  <c r="P18" i="15"/>
  <c r="R18" i="15"/>
  <c r="P13" i="15"/>
  <c r="R13" i="15"/>
  <c r="P40" i="15"/>
  <c r="R40" i="15"/>
  <c r="P44" i="15"/>
  <c r="R44" i="15"/>
  <c r="P5" i="19" l="1"/>
  <c r="R5" i="19"/>
  <c r="P6" i="19"/>
  <c r="R6" i="19"/>
  <c r="R34" i="16"/>
  <c r="P34" i="16"/>
  <c r="P13" i="16"/>
  <c r="R13" i="16"/>
  <c r="P67" i="15"/>
  <c r="R67" i="15"/>
  <c r="R57" i="15"/>
  <c r="P57" i="15"/>
  <c r="R56" i="15"/>
  <c r="P56" i="15"/>
  <c r="P21" i="15"/>
  <c r="R21" i="15"/>
  <c r="P47" i="15"/>
  <c r="R47" i="15"/>
  <c r="P50" i="15"/>
  <c r="R50" i="15"/>
  <c r="R41" i="15"/>
  <c r="P41" i="15"/>
  <c r="P17" i="18"/>
  <c r="R17" i="18"/>
  <c r="P7" i="18"/>
  <c r="R7" i="18"/>
  <c r="R23" i="14"/>
  <c r="R7" i="2"/>
  <c r="R6" i="5"/>
  <c r="P6" i="5"/>
  <c r="P10" i="5"/>
  <c r="R10" i="5"/>
  <c r="P7" i="1"/>
  <c r="R7" i="1"/>
  <c r="P8" i="1"/>
  <c r="R8" i="1"/>
  <c r="P5" i="8" l="1"/>
  <c r="R5" i="8"/>
  <c r="P6" i="7"/>
  <c r="R6" i="7"/>
  <c r="R15" i="7"/>
  <c r="P15" i="7"/>
  <c r="P4" i="12"/>
  <c r="R4" i="12"/>
  <c r="P7" i="12"/>
  <c r="R7" i="12"/>
  <c r="P23" i="12"/>
  <c r="R23" i="12"/>
  <c r="P6" i="12"/>
  <c r="R6" i="12"/>
  <c r="P10" i="12"/>
  <c r="R10" i="12"/>
  <c r="P11" i="12"/>
  <c r="R11" i="12"/>
  <c r="P9" i="12"/>
  <c r="R9" i="12"/>
  <c r="P12" i="12"/>
  <c r="R12" i="12"/>
  <c r="P8" i="12"/>
  <c r="R8" i="12"/>
  <c r="P13" i="12"/>
  <c r="R13" i="12"/>
  <c r="P20" i="12"/>
  <c r="R20" i="12"/>
  <c r="P19" i="12"/>
  <c r="R19" i="12"/>
  <c r="P22" i="12"/>
  <c r="R22" i="12"/>
  <c r="P21" i="12"/>
  <c r="R21" i="12"/>
  <c r="P15" i="16"/>
  <c r="R15" i="16"/>
  <c r="P16" i="16"/>
  <c r="R16" i="16"/>
  <c r="P26" i="16"/>
  <c r="R26" i="16"/>
  <c r="P30" i="16"/>
  <c r="R30" i="16"/>
  <c r="P33" i="16"/>
  <c r="R33" i="16"/>
  <c r="P27" i="16"/>
  <c r="R27" i="16"/>
  <c r="P25" i="16"/>
  <c r="R25" i="16"/>
  <c r="P31" i="16"/>
  <c r="R31" i="16"/>
  <c r="P29" i="16"/>
  <c r="R29" i="16"/>
  <c r="P28" i="16"/>
  <c r="R28" i="16"/>
  <c r="P40" i="16"/>
  <c r="R40" i="16"/>
  <c r="P37" i="16"/>
  <c r="R37" i="16"/>
  <c r="P39" i="16"/>
  <c r="R39" i="16"/>
  <c r="P42" i="16"/>
  <c r="R42" i="16"/>
  <c r="P38" i="16"/>
  <c r="R38" i="16"/>
  <c r="P54" i="15"/>
  <c r="R54" i="15"/>
  <c r="P65" i="15"/>
  <c r="R65" i="15"/>
  <c r="P39" i="15"/>
  <c r="R39" i="15"/>
  <c r="P16" i="18"/>
  <c r="P8" i="18"/>
  <c r="R8" i="18"/>
  <c r="R22" i="14"/>
  <c r="R17" i="14"/>
  <c r="R15" i="14"/>
  <c r="R16" i="14"/>
  <c r="P5" i="16"/>
  <c r="R5" i="16"/>
  <c r="P7" i="16"/>
  <c r="R7" i="16"/>
  <c r="P17" i="16"/>
  <c r="R17" i="16"/>
  <c r="P10" i="16"/>
  <c r="R10" i="16"/>
  <c r="P8" i="16"/>
  <c r="R8" i="16"/>
  <c r="P18" i="16"/>
  <c r="R18" i="16"/>
  <c r="P19" i="16"/>
  <c r="R19" i="16"/>
  <c r="P9" i="16"/>
  <c r="R9" i="16"/>
  <c r="P6" i="16"/>
  <c r="R6" i="16"/>
  <c r="P11" i="16"/>
  <c r="R11" i="16"/>
  <c r="P14" i="16"/>
  <c r="R14" i="16"/>
  <c r="P12" i="16"/>
  <c r="R12" i="16"/>
  <c r="P22" i="16"/>
  <c r="R22" i="16"/>
  <c r="P17" i="15"/>
  <c r="R17" i="15"/>
  <c r="P4" i="15"/>
  <c r="R4" i="15"/>
  <c r="P9" i="15"/>
  <c r="R9" i="15"/>
  <c r="P7" i="15"/>
  <c r="R7" i="15"/>
  <c r="P19" i="15"/>
  <c r="R19" i="15"/>
  <c r="P14" i="15"/>
  <c r="R14" i="15"/>
  <c r="P24" i="15"/>
  <c r="R24" i="15"/>
  <c r="P11" i="15"/>
  <c r="R11" i="15"/>
  <c r="P22" i="15"/>
  <c r="R22" i="15"/>
  <c r="P6" i="15"/>
  <c r="R6" i="15"/>
  <c r="P10" i="15"/>
  <c r="R10" i="15"/>
  <c r="P8" i="15"/>
  <c r="Q8" i="15" s="1"/>
  <c r="R8" i="15"/>
  <c r="P12" i="15"/>
  <c r="R12" i="15"/>
  <c r="P23" i="15"/>
  <c r="R23" i="15"/>
  <c r="P15" i="15"/>
  <c r="R15" i="15"/>
  <c r="P33" i="15"/>
  <c r="R33" i="15"/>
  <c r="P32" i="15"/>
  <c r="R32" i="15"/>
  <c r="P27" i="15"/>
  <c r="R27" i="15"/>
  <c r="P30" i="15"/>
  <c r="R30" i="15"/>
  <c r="P26" i="15"/>
  <c r="R26" i="15"/>
  <c r="P29" i="15"/>
  <c r="R29" i="15"/>
  <c r="R28" i="15"/>
  <c r="P36" i="15"/>
  <c r="R36" i="15"/>
  <c r="P43" i="15"/>
  <c r="R43" i="15"/>
  <c r="P38" i="15"/>
  <c r="R38" i="15"/>
  <c r="P37" i="15"/>
  <c r="R37" i="15"/>
  <c r="P31" i="15"/>
  <c r="Q31" i="15" s="1"/>
  <c r="R31" i="15"/>
  <c r="P46" i="15"/>
  <c r="R46" i="15"/>
  <c r="P49" i="15"/>
  <c r="R49" i="15"/>
  <c r="P35" i="15"/>
  <c r="R35" i="15"/>
  <c r="P34" i="15"/>
  <c r="R34" i="15"/>
  <c r="P45" i="15"/>
  <c r="R45" i="15"/>
  <c r="P5" i="13"/>
  <c r="R5" i="13"/>
  <c r="P6" i="13"/>
  <c r="R6" i="13"/>
  <c r="P11" i="13"/>
  <c r="R11" i="13"/>
  <c r="P10" i="13"/>
  <c r="R10" i="13"/>
  <c r="P12" i="13"/>
  <c r="R12" i="13"/>
  <c r="P9" i="13"/>
  <c r="R9" i="13"/>
  <c r="P13" i="13"/>
  <c r="R13" i="13"/>
  <c r="P14" i="13"/>
  <c r="R14" i="13"/>
  <c r="R16" i="18"/>
  <c r="R21" i="14"/>
  <c r="R25" i="14"/>
  <c r="R28" i="14"/>
  <c r="P5" i="1"/>
  <c r="R5" i="1"/>
  <c r="P4" i="1"/>
  <c r="R4" i="1"/>
  <c r="P8" i="7"/>
  <c r="R8" i="7"/>
  <c r="P10" i="7"/>
  <c r="R10" i="7"/>
  <c r="P26" i="12"/>
  <c r="R26" i="12"/>
  <c r="P8" i="20"/>
  <c r="R8" i="20"/>
  <c r="P5" i="9"/>
  <c r="P6" i="9"/>
  <c r="P10" i="9"/>
  <c r="P9" i="9"/>
  <c r="P5" i="6"/>
  <c r="R5" i="6"/>
  <c r="R4" i="6"/>
  <c r="P4" i="6"/>
  <c r="R4" i="2"/>
  <c r="R6" i="2"/>
  <c r="R5" i="2"/>
  <c r="R5" i="9"/>
  <c r="R6" i="9"/>
  <c r="R10" i="9"/>
  <c r="R9" i="9"/>
  <c r="P16" i="9"/>
  <c r="R16" i="9"/>
  <c r="R4" i="9"/>
  <c r="P4" i="9"/>
  <c r="P7" i="14"/>
  <c r="R7" i="14"/>
  <c r="R20" i="14"/>
  <c r="R13" i="14"/>
  <c r="P10" i="14"/>
  <c r="R10" i="14"/>
  <c r="P6" i="14"/>
  <c r="R6" i="14"/>
  <c r="P8" i="14"/>
  <c r="R8" i="14"/>
  <c r="R14" i="14"/>
  <c r="R26" i="14"/>
  <c r="R27" i="14"/>
  <c r="P9" i="14"/>
  <c r="R9" i="14"/>
  <c r="R19" i="14"/>
  <c r="R5" i="14"/>
  <c r="P32" i="14"/>
  <c r="R32" i="14"/>
  <c r="P31" i="14"/>
  <c r="R31" i="14"/>
  <c r="P33" i="14"/>
  <c r="R33" i="14"/>
  <c r="P36" i="14"/>
  <c r="R36" i="14"/>
  <c r="R4" i="14"/>
  <c r="P4" i="14"/>
  <c r="P5" i="11"/>
  <c r="R5" i="11"/>
  <c r="P6" i="11"/>
  <c r="R6" i="11"/>
  <c r="P32" i="16"/>
  <c r="R32" i="16"/>
  <c r="R21" i="16"/>
  <c r="P21" i="16"/>
  <c r="P62" i="15"/>
  <c r="R62" i="15"/>
  <c r="P53" i="15"/>
  <c r="R53" i="15"/>
  <c r="P66" i="15"/>
  <c r="R66" i="15"/>
  <c r="P63" i="15"/>
  <c r="R63" i="15"/>
  <c r="P64" i="15"/>
  <c r="R64" i="15"/>
  <c r="P55" i="15"/>
  <c r="R55" i="15"/>
  <c r="R5" i="15"/>
  <c r="P18" i="12"/>
  <c r="R18" i="12"/>
  <c r="R5" i="12"/>
  <c r="P5" i="12"/>
  <c r="P5" i="7"/>
  <c r="R5" i="7"/>
  <c r="P11" i="7"/>
  <c r="R11" i="7"/>
  <c r="P4" i="7"/>
  <c r="R4" i="7"/>
  <c r="P12" i="7"/>
  <c r="R12" i="7"/>
  <c r="R9" i="7"/>
  <c r="P9" i="7"/>
  <c r="R4" i="19"/>
  <c r="P4" i="19"/>
  <c r="P4" i="13"/>
  <c r="R4" i="13"/>
  <c r="P4" i="8"/>
  <c r="R4" i="8"/>
  <c r="R5" i="20"/>
  <c r="P5" i="20"/>
  <c r="R4" i="20"/>
  <c r="P4" i="20"/>
  <c r="P5" i="10"/>
  <c r="R5" i="10"/>
  <c r="P6" i="10"/>
  <c r="R6" i="10"/>
  <c r="R4" i="10"/>
  <c r="P4" i="10"/>
  <c r="P5" i="18"/>
  <c r="R5" i="18"/>
  <c r="P4" i="18"/>
  <c r="R4" i="18"/>
  <c r="P9" i="18"/>
  <c r="R9" i="18"/>
  <c r="P10" i="18"/>
  <c r="R10" i="18"/>
  <c r="P12" i="18"/>
  <c r="R12" i="18"/>
  <c r="P13" i="18"/>
  <c r="R13" i="18"/>
  <c r="R6" i="18"/>
  <c r="P6" i="18"/>
  <c r="R8" i="5"/>
  <c r="R4" i="3"/>
  <c r="P4" i="3"/>
  <c r="R4" i="11"/>
  <c r="P4" i="11"/>
  <c r="R9" i="5"/>
  <c r="P9" i="5"/>
  <c r="R4" i="5"/>
  <c r="P4" i="5"/>
  <c r="P8" i="5"/>
  <c r="P5" i="4"/>
  <c r="R5" i="4"/>
  <c r="P9" i="4"/>
  <c r="R9" i="4"/>
  <c r="R4" i="4"/>
  <c r="P4" i="4"/>
  <c r="R6" i="1"/>
  <c r="P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M6" authorId="0" shapeId="0" xr:uid="{2013905D-65B6-45CF-B331-554005D13AC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  <comment ref="E8" authorId="0" shapeId="0" xr:uid="{DF90B570-B55C-40C6-82AE-0822F75619A5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M8" authorId="0" shapeId="0" xr:uid="{4C44D256-43E0-455E-844C-3B14740EE859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M10" authorId="0" shapeId="0" xr:uid="{6D469610-B8D9-430C-8801-38858718F5A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H13" authorId="0" shapeId="0" xr:uid="{E5C6C1AA-3374-4E82-8475-9BC3198AC354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L5" authorId="0" shapeId="0" xr:uid="{BD3FA858-BE9E-47C5-BD0C-7CFDB88FF69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</t>
        </r>
      </text>
    </comment>
    <comment ref="J6" authorId="0" shapeId="0" xr:uid="{23FA862E-137A-4073-AA7E-C5968825C52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I9" authorId="0" shapeId="0" xr:uid="{5F476175-47A6-4E50-99DE-653005FB3FCA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  <comment ref="I19" authorId="0" shapeId="0" xr:uid="{B1AAC7AD-269F-4168-9A02-85FEEA626D17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E20" authorId="0" shapeId="0" xr:uid="{B48B0A87-61E3-4941-8B4B-137BA23ACF46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K22" authorId="0" shapeId="0" xr:uid="{44116B8F-F20F-49D0-9457-97337E1B049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G26" authorId="0" shapeId="0" xr:uid="{15FF1890-41E5-4675-A733-018BDD77EA1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</t>
        </r>
      </text>
    </comment>
    <comment ref="G27" authorId="0" shapeId="0" xr:uid="{362336D3-2275-4E35-9770-A528B934F75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disc
</t>
        </r>
      </text>
    </comment>
    <comment ref="H28" authorId="0" shapeId="0" xr:uid="{19A361C4-277A-468A-A4C6-2C2EE895C9D6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D10" authorId="0" shapeId="0" xr:uid="{C8503BE1-621E-47B1-B3FF-2CCF0144B070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G10" authorId="0" shapeId="0" xr:uid="{E6DB8319-70D8-4997-89CA-07CDE6D12ED6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
</t>
        </r>
      </text>
    </comment>
    <comment ref="I10" authorId="0" shapeId="0" xr:uid="{00095045-32EB-42D8-BACB-1DE44F5B03F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K10" authorId="0" shapeId="0" xr:uid="{E2EAE6E0-6F82-486A-8632-5CC18517F67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K13" authorId="0" shapeId="0" xr:uid="{A89CC995-D253-47A1-BA82-6C8507B8E40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I16" authorId="0" shapeId="0" xr:uid="{788B24F7-2BEF-49B8-AAC5-3FB7B568AAB0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  <comment ref="M16" authorId="0" shapeId="0" xr:uid="{FB13165F-7B60-4F44-9323-5389E3E798F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H5" authorId="0" shapeId="0" xr:uid="{5790E8CF-74DA-48F0-A3CD-930C8FC05E53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10" authorId="0" shapeId="0" xr:uid="{388CD95D-EEAB-489A-AEA6-1EEAF5FE692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H6" authorId="0" shapeId="0" xr:uid="{A58B89C5-ECF1-4FB0-A6A9-06D2B22F5BEB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D17" authorId="0" shapeId="0" xr:uid="{ECC41221-0E29-4D4D-B892-119B4B6BFB30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K9" authorId="0" shapeId="0" xr:uid="{7B7552E4-D16E-4B0F-9D5B-3E0A1E548A6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D10" authorId="0" shapeId="0" xr:uid="{C68D595E-008F-454B-A58F-50BB4B9B7589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K10" authorId="0" shapeId="0" xr:uid="{95F67154-2D33-42BB-8AD3-4AE5D753CD01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D11" authorId="0" shapeId="0" xr:uid="{4F6886EA-510B-45AE-9EA3-8BA48DAF86E9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12" authorId="0" shapeId="0" xr:uid="{FA007552-7B4C-4979-B5D2-B68F18AE788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13" authorId="0" shapeId="0" xr:uid="{9408D9FE-BBF8-4435-BFA7-9FE2898C67D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K20" authorId="0" shapeId="0" xr:uid="{5353CDB6-F497-4518-BEC1-96712D16D02B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K9" authorId="0" shapeId="0" xr:uid="{79B8D616-0AED-43F4-93FA-B46FEFD0950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12" authorId="0" shapeId="0" xr:uid="{78CC259D-3488-4DB9-A200-3F775074AE9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
</t>
        </r>
      </text>
    </comment>
    <comment ref="I15" authorId="0" shapeId="0" xr:uid="{930B118C-C831-44E0-8DBF-5B874029BFA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</commentList>
</comments>
</file>

<file path=xl/sharedStrings.xml><?xml version="1.0" encoding="utf-8"?>
<sst xmlns="http://schemas.openxmlformats.org/spreadsheetml/2006/main" count="1384" uniqueCount="461">
  <si>
    <t>PES</t>
  </si>
  <si>
    <t>FENA</t>
  </si>
  <si>
    <t>Maiden Islay´s</t>
  </si>
  <si>
    <t>Caracala Aiás Wai-Wad</t>
  </si>
  <si>
    <t>Chagy Putimská brána</t>
  </si>
  <si>
    <t>Ceridwen Enki Wai-Wad</t>
  </si>
  <si>
    <t>Almas Avatar Pinc</t>
  </si>
  <si>
    <t>Arvernus Najja Wai-Wad</t>
  </si>
  <si>
    <t>Fenuku Krumloš</t>
  </si>
  <si>
    <t>Hakika Sewu Asthenia</t>
  </si>
  <si>
    <t>Suntastic Vida Winter</t>
  </si>
  <si>
    <t>Caala Chanzo Cha Nile</t>
  </si>
  <si>
    <t>Bentley Camino Bianca</t>
  </si>
  <si>
    <t>Aristo Camino Bianca</t>
  </si>
  <si>
    <t>Trucker´s Bite The Dust</t>
  </si>
  <si>
    <t>Kutiová</t>
  </si>
  <si>
    <t>Alagesia Iah Wai-Wad</t>
  </si>
  <si>
    <t>Al Fawaris Farao Amet</t>
  </si>
  <si>
    <t>Albor Asmaral</t>
  </si>
  <si>
    <t>Kuba Libre na Klínkách</t>
  </si>
  <si>
    <t>Bayabaya Msumari's</t>
  </si>
  <si>
    <t>Abracadabra Camino Bianca</t>
  </si>
  <si>
    <t>Callista Manominoko</t>
  </si>
  <si>
    <t>Hawk Annaperla</t>
  </si>
  <si>
    <t>Cillian Piccolo Bandito</t>
  </si>
  <si>
    <t>Amulet z Hedvábí</t>
  </si>
  <si>
    <t>Aksamit z Hedvábí</t>
  </si>
  <si>
    <t>součet</t>
  </si>
  <si>
    <t>počet závodů</t>
  </si>
  <si>
    <t>majitel</t>
  </si>
  <si>
    <t>pohlaví</t>
  </si>
  <si>
    <t>jméno psa</t>
  </si>
  <si>
    <t>PL</t>
  </si>
  <si>
    <t>Jahelková Švamberková</t>
  </si>
  <si>
    <t>SK</t>
  </si>
  <si>
    <t>Pličková</t>
  </si>
  <si>
    <t>Ramešová</t>
  </si>
  <si>
    <t>Tomanová</t>
  </si>
  <si>
    <t>Šebestová</t>
  </si>
  <si>
    <t>Primusová</t>
  </si>
  <si>
    <t>Holoch</t>
  </si>
  <si>
    <t>Koláčková</t>
  </si>
  <si>
    <t>Coufalová</t>
  </si>
  <si>
    <t>Košnarová</t>
  </si>
  <si>
    <t>Čechurová Markéta</t>
  </si>
  <si>
    <t>Maier Zdeňka</t>
  </si>
  <si>
    <t>Lešovi</t>
  </si>
  <si>
    <t>Senčáková</t>
  </si>
  <si>
    <t>Milerová</t>
  </si>
  <si>
    <t>Jerneková</t>
  </si>
  <si>
    <t>4.5.</t>
  </si>
  <si>
    <t>Kolín</t>
  </si>
  <si>
    <t>11.5.</t>
  </si>
  <si>
    <t>Mladá Boleslav</t>
  </si>
  <si>
    <t>1.6.</t>
  </si>
  <si>
    <t>Lednice</t>
  </si>
  <si>
    <t>8.6.</t>
  </si>
  <si>
    <t>30.6.</t>
  </si>
  <si>
    <t>20.7.</t>
  </si>
  <si>
    <t>27.7.</t>
  </si>
  <si>
    <t>3.8.</t>
  </si>
  <si>
    <t>28.9.</t>
  </si>
  <si>
    <t>5.10.</t>
  </si>
  <si>
    <t>12.10.</t>
  </si>
  <si>
    <t>14.7.</t>
  </si>
  <si>
    <t>SENIOR</t>
  </si>
  <si>
    <t>Cita Cordis</t>
  </si>
  <si>
    <t>Esserino Annaperla</t>
  </si>
  <si>
    <t>Aronne z Pankráckého Vrchu</t>
  </si>
  <si>
    <t>Urkan Rašaja Bohemia Genao</t>
  </si>
  <si>
    <t>Runner Vlapan</t>
  </si>
  <si>
    <t>Qeeenly Vlapan</t>
  </si>
  <si>
    <t>Spartakus Vlapan</t>
  </si>
  <si>
    <t>Quatro Vlapan</t>
  </si>
  <si>
    <t>Dévaj 1976 Paprika</t>
  </si>
  <si>
    <t>Orssio B.S.D.</t>
  </si>
  <si>
    <t>Ravisa Vlapan</t>
  </si>
  <si>
    <t>Nattiness B.S.D.</t>
  </si>
  <si>
    <t>Harmony Inventum</t>
  </si>
  <si>
    <t>Abigail Lovely Bono Venandi</t>
  </si>
  <si>
    <t>Matia Mon B.S.D.</t>
  </si>
  <si>
    <t>Venus Ayort Sack</t>
  </si>
  <si>
    <t>Rio Vlapan</t>
  </si>
  <si>
    <t>Madaki's Zizi Top</t>
  </si>
  <si>
    <t>Zora Ayort Back</t>
  </si>
  <si>
    <t>Noel Vlapan</t>
  </si>
  <si>
    <t>C.Calvin Brodwinek B.F.</t>
  </si>
  <si>
    <t>Possum Creek's Atumpan</t>
  </si>
  <si>
    <t>Ghat de Nulle Part Ailleurs</t>
  </si>
  <si>
    <t>Foxtrot Krylov</t>
  </si>
  <si>
    <t>Sedláčková</t>
  </si>
  <si>
    <t>Vašíčkoévá</t>
  </si>
  <si>
    <t>pes</t>
  </si>
  <si>
    <t>Eterno di Sangue Regala</t>
  </si>
  <si>
    <t>Kaprice Ferrite Bugsy</t>
  </si>
  <si>
    <t>IT Grey Butterfky Bacardi</t>
  </si>
  <si>
    <t>Konečná</t>
  </si>
  <si>
    <t>Kipketer B.S.D.</t>
  </si>
  <si>
    <t>Jedlička</t>
  </si>
  <si>
    <t>Jolene Gentle Heart</t>
  </si>
  <si>
    <t>Forejtková</t>
  </si>
  <si>
    <t>Beňová</t>
  </si>
  <si>
    <t>Alabastra's Illana</t>
  </si>
  <si>
    <t>Stohanzlová</t>
  </si>
  <si>
    <t>Koťátková</t>
  </si>
  <si>
    <t>Felcmanová</t>
  </si>
  <si>
    <t>Jesenská</t>
  </si>
  <si>
    <t>Joyful Victory Gentla Heart</t>
  </si>
  <si>
    <t>Bashar New Nazareth</t>
  </si>
  <si>
    <t>Marková</t>
  </si>
  <si>
    <t>Pluskal</t>
  </si>
  <si>
    <t>Minařík</t>
  </si>
  <si>
    <t>Linhartová</t>
  </si>
  <si>
    <t>Molnár</t>
  </si>
  <si>
    <t>Bomber Fred Far Canigo</t>
  </si>
  <si>
    <t>Batalion Ready Go</t>
  </si>
  <si>
    <t>Cheeky Chappie Gentle Heart</t>
  </si>
  <si>
    <t>Avenger Black Ready Go</t>
  </si>
  <si>
    <t>Mertl</t>
  </si>
  <si>
    <t>Mištěra</t>
  </si>
  <si>
    <t>Manzi Tami's TamTamy Ekibondo</t>
  </si>
  <si>
    <t>Lenfeldová</t>
  </si>
  <si>
    <t>Kiprop Kiprutu B.S.D.</t>
  </si>
  <si>
    <t>Kipchirchir B.S.D.</t>
  </si>
  <si>
    <t>Pařízková</t>
  </si>
  <si>
    <t>Kersee Annaperla</t>
  </si>
  <si>
    <t>Nicolas na Klínkách</t>
  </si>
  <si>
    <t>Vaňková</t>
  </si>
  <si>
    <t>Kardinál Ferrite Bugsy</t>
  </si>
  <si>
    <t>Pírková</t>
  </si>
  <si>
    <t>Azar Kyaxare's</t>
  </si>
  <si>
    <t>Havrdová</t>
  </si>
  <si>
    <t>Kiwi Soda Gentle Heart</t>
  </si>
  <si>
    <t>Vaněk</t>
  </si>
  <si>
    <t>Captain Flint Ready Go</t>
  </si>
  <si>
    <t>Štiksovi</t>
  </si>
  <si>
    <t>Tandlerová</t>
  </si>
  <si>
    <t>HOKEE RIVER du Tapée D´Amour</t>
  </si>
  <si>
    <t>JEFFIE JANE Bohemia Snap Dog</t>
  </si>
  <si>
    <t>BOMBY DOO Ready Go</t>
  </si>
  <si>
    <t>ESSENCE OF LIFE Cinpress</t>
  </si>
  <si>
    <t>SWEET VIRGINIA vd Groene Golf</t>
  </si>
  <si>
    <t>ASHLEY Camaro Arrows</t>
  </si>
  <si>
    <t>Zuvač</t>
  </si>
  <si>
    <t>BAZOO Ready Go</t>
  </si>
  <si>
    <t>CUTE z Podsmrčků</t>
  </si>
  <si>
    <t>Hudi</t>
  </si>
  <si>
    <t>Janouchová</t>
  </si>
  <si>
    <t>Buri Birdu Wai-Wad</t>
  </si>
  <si>
    <t>Gilanah v.d. Bremmen</t>
  </si>
  <si>
    <t>Fabrizio Frangipani le Doue</t>
  </si>
  <si>
    <t>Bony Brai Chmelnicki</t>
  </si>
  <si>
    <t>Zelda Hypernova</t>
  </si>
  <si>
    <t>Air Buss Ready Go</t>
  </si>
  <si>
    <t>Tola Pagawa</t>
  </si>
  <si>
    <t>Jasper B.S.D.</t>
  </si>
  <si>
    <t>Bour Bon Ready Go</t>
  </si>
  <si>
    <t>Overdose B.S.D.</t>
  </si>
  <si>
    <t>Daicari Valentine Dogs</t>
  </si>
  <si>
    <t>Bellona Bali Wai-Wad</t>
  </si>
  <si>
    <t>Kali Hanáček</t>
  </si>
  <si>
    <t>Měchura</t>
  </si>
  <si>
    <t>Barák</t>
  </si>
  <si>
    <t>Pospíšil</t>
  </si>
  <si>
    <t>Král</t>
  </si>
  <si>
    <t>Mighty Panda B.S.D.</t>
  </si>
  <si>
    <t>Belenus Wai-Wad</t>
  </si>
  <si>
    <t>Etna Prestimosso</t>
  </si>
  <si>
    <t>Empori Libra Ira</t>
  </si>
  <si>
    <t>Apinola Fly Ready Go</t>
  </si>
  <si>
    <t>Zapotlantenan Ayort Back</t>
  </si>
  <si>
    <t>Gipson Warrior of Burundika</t>
  </si>
  <si>
    <t>Havu Salonga Asthenia</t>
  </si>
  <si>
    <t>Harper Discobolos</t>
  </si>
  <si>
    <t>Šimková Lucie</t>
  </si>
  <si>
    <t>Harry Co Co</t>
  </si>
  <si>
    <t xml:space="preserve">Tomboktou´s Liyaqat </t>
  </si>
  <si>
    <t>Keberlová</t>
  </si>
  <si>
    <t>Anchesemanaon Queen F.D.</t>
  </si>
  <si>
    <t>Nguyenová</t>
  </si>
  <si>
    <t>Saq-I-Ashley Jamiroqai Nika</t>
  </si>
  <si>
    <t>Kubínová</t>
  </si>
  <si>
    <t>Vahab Bohemia Genao</t>
  </si>
  <si>
    <t>Hanifa el Bohemia GDLB</t>
  </si>
  <si>
    <t>Lusie Annaperla</t>
  </si>
  <si>
    <t>Altamiruas X-Trim</t>
  </si>
  <si>
    <t>Alessia Coralo Blue</t>
  </si>
  <si>
    <t>Arabela Feritte Bugsy</t>
  </si>
  <si>
    <t>Dinari Mabanga</t>
  </si>
  <si>
    <t>Collin Manominoko</t>
  </si>
  <si>
    <t>Enzi Viatu Asthenia</t>
  </si>
  <si>
    <t>Isis Brodwinek</t>
  </si>
  <si>
    <t>James Bond Brodwinek</t>
  </si>
  <si>
    <t>Koudy Brodwinek</t>
  </si>
  <si>
    <t>Con Elly Ready Go</t>
  </si>
  <si>
    <t>Mama Mia B. S. D.</t>
  </si>
  <si>
    <t>Machů</t>
  </si>
  <si>
    <t>Kiss Kiss Gentle Heart</t>
  </si>
  <si>
    <t>Femme Fatale z Úplňku</t>
  </si>
  <si>
    <t>Rush of Wind Brodwinek</t>
  </si>
  <si>
    <t>Mugherino Tileco</t>
  </si>
  <si>
    <t>Magia Tileco</t>
  </si>
  <si>
    <t>Zoya Hypernova</t>
  </si>
  <si>
    <t>Alf Fawaris Farao Amet</t>
  </si>
  <si>
    <t>Casper Kimombo</t>
  </si>
  <si>
    <t>Min EL Mariq Naja Nazir</t>
  </si>
  <si>
    <t>Easter Bubble Assetto Corse</t>
  </si>
  <si>
    <t>Galya Mraja</t>
  </si>
  <si>
    <t>Jadee Mraja-Soann</t>
  </si>
  <si>
    <t>Alika Sunshine Alaya</t>
  </si>
  <si>
    <t>Elany perla negra de Monte Podrido</t>
  </si>
  <si>
    <t>San Anton Valentino</t>
  </si>
  <si>
    <t>Manolito Julio de l'Aulp de Fier</t>
  </si>
  <si>
    <t>A</t>
  </si>
  <si>
    <t>Ausar Kupalpan</t>
  </si>
  <si>
    <t>Bořilová</t>
  </si>
  <si>
    <t>HU</t>
  </si>
  <si>
    <t>Sombrowski</t>
  </si>
  <si>
    <t>Rejdová</t>
  </si>
  <si>
    <t>Podlas</t>
  </si>
  <si>
    <t>Benešová</t>
  </si>
  <si>
    <t>Čížková</t>
  </si>
  <si>
    <t>Slavíčková</t>
  </si>
  <si>
    <t>Pučalíková</t>
  </si>
  <si>
    <t>Juřicovi</t>
  </si>
  <si>
    <t>Plaček</t>
  </si>
  <si>
    <t>Bezvodová</t>
  </si>
  <si>
    <t>Poláček</t>
  </si>
  <si>
    <t>Giorgina Annaperla</t>
  </si>
  <si>
    <t>Vachová</t>
  </si>
  <si>
    <t>Cony Cordis</t>
  </si>
  <si>
    <t>Švestka</t>
  </si>
  <si>
    <t>Nefrit Prekrasnyy</t>
  </si>
  <si>
    <t>Lilith Feritte Bugsy</t>
  </si>
  <si>
    <t>Reia Quindici</t>
  </si>
  <si>
    <t>Dufek</t>
  </si>
  <si>
    <t>Alegro Amadee von Neo Abakan</t>
  </si>
  <si>
    <t>Cherrylee Raya Rozárka</t>
  </si>
  <si>
    <t>Kohoutová</t>
  </si>
  <si>
    <t>Quester Vlapan</t>
  </si>
  <si>
    <t>Osvaldová</t>
  </si>
  <si>
    <t>Petlach</t>
  </si>
  <si>
    <t>Bazinga Fancy That</t>
  </si>
  <si>
    <t>Blaze of Glory Fancy That</t>
  </si>
  <si>
    <t>Apokalypsa Go-By</t>
  </si>
  <si>
    <t xml:space="preserve">Kutiová </t>
  </si>
  <si>
    <t>Matějkovi</t>
  </si>
  <si>
    <t>Kohout</t>
  </si>
  <si>
    <t>Cazaion Esperado</t>
  </si>
  <si>
    <t>Halenková</t>
  </si>
  <si>
    <t>Cantara Aiís Wai-wad</t>
  </si>
  <si>
    <t>Falco Verona Sunrise</t>
  </si>
  <si>
    <t>L´Ebony Davu Jumanji</t>
  </si>
  <si>
    <t>Nisa B.S.D.</t>
  </si>
  <si>
    <t>Pojerová</t>
  </si>
  <si>
    <t>Coraline Fancy That</t>
  </si>
  <si>
    <t>Catch Me If You Can F.T.</t>
  </si>
  <si>
    <t>Casino Royale F. T.</t>
  </si>
  <si>
    <t>Lexus Gentle Heart</t>
  </si>
  <si>
    <t>Štěpán</t>
  </si>
  <si>
    <t xml:space="preserve">Beca Maybe Dog </t>
  </si>
  <si>
    <t xml:space="preserve">Arsan Triton Mer-Mes </t>
  </si>
  <si>
    <t>AT</t>
  </si>
  <si>
    <t xml:space="preserve">Fohlová </t>
  </si>
  <si>
    <t>Bía Balor Wai-Wad</t>
  </si>
  <si>
    <t>Afgánský chrt</t>
  </si>
  <si>
    <t>Azawak</t>
  </si>
  <si>
    <t>Barzoj</t>
  </si>
  <si>
    <t>Deerhound</t>
  </si>
  <si>
    <t>Greyhound</t>
  </si>
  <si>
    <t>Irský vlkodav</t>
  </si>
  <si>
    <t>Italský chrtík</t>
  </si>
  <si>
    <t>Italský chrtík sprinter</t>
  </si>
  <si>
    <t>Polský chrt</t>
  </si>
  <si>
    <t>Sloughi</t>
  </si>
  <si>
    <t>Španělský galgo</t>
  </si>
  <si>
    <t>Whippet</t>
  </si>
  <si>
    <t>Whippet sprinter</t>
  </si>
  <si>
    <t>Saluki</t>
  </si>
  <si>
    <t>splněná kritéria</t>
  </si>
  <si>
    <t>zahraničí</t>
  </si>
  <si>
    <t>Hartmannová</t>
  </si>
  <si>
    <t>Casiah Al-Quadar</t>
  </si>
  <si>
    <t>Rejl</t>
  </si>
  <si>
    <t>Jersak</t>
  </si>
  <si>
    <t>Fritzová</t>
  </si>
  <si>
    <t>Barbie Girl Fancy That</t>
  </si>
  <si>
    <t>Doušová</t>
  </si>
  <si>
    <t>Skoumalová</t>
  </si>
  <si>
    <t>Čejková</t>
  </si>
  <si>
    <t>Saq-I-Ashley Joelina</t>
  </si>
  <si>
    <t>QWINTINA</t>
  </si>
  <si>
    <t>DE</t>
  </si>
  <si>
    <t>APRELKA Lenel Slovakia</t>
  </si>
  <si>
    <t>JASYR FLEGETON</t>
  </si>
  <si>
    <t>Sousedíková</t>
  </si>
  <si>
    <t>Hator Co Co</t>
  </si>
  <si>
    <t>Jandlová</t>
  </si>
  <si>
    <t>Isis Ionel Bugsy</t>
  </si>
  <si>
    <t>Bondino Camino Bianca</t>
  </si>
  <si>
    <t>Vašíčková</t>
  </si>
  <si>
    <t>Steinvald Ivona</t>
  </si>
  <si>
    <t>Conelly Ready Go</t>
  </si>
  <si>
    <t>Conair Ready Go</t>
  </si>
  <si>
    <t>Kučerová</t>
  </si>
  <si>
    <t>Henessie Inventum</t>
  </si>
  <si>
    <t>Mikovec</t>
  </si>
  <si>
    <t>Homer Globe Glass</t>
  </si>
  <si>
    <t>Exclusive Inventum</t>
  </si>
  <si>
    <t>Šalata</t>
  </si>
  <si>
    <t>Fraňkovi</t>
  </si>
  <si>
    <t>Geyser Force Gentle Heart</t>
  </si>
  <si>
    <t>Dexter Inventum</t>
  </si>
  <si>
    <t>Kilner Čejková</t>
  </si>
  <si>
    <t>Ayel Welcoming dog</t>
  </si>
  <si>
    <t>Geisha Horská Hvězda</t>
  </si>
  <si>
    <t>Horáková</t>
  </si>
  <si>
    <t xml:space="preserve">Artemis </t>
  </si>
  <si>
    <t>Afrodita</t>
  </si>
  <si>
    <t>Bella Penu Wai-Wad</t>
  </si>
  <si>
    <t>Ševčíková</t>
  </si>
  <si>
    <t>Kračmárová</t>
  </si>
  <si>
    <t>Horváth</t>
  </si>
  <si>
    <t>Cinderella Fancy That</t>
  </si>
  <si>
    <t>Bochová</t>
  </si>
  <si>
    <t>Miss Daenerys Gentle Heart</t>
  </si>
  <si>
    <t>Šejbl</t>
  </si>
  <si>
    <t>Quirl Vlapan</t>
  </si>
  <si>
    <t>Langronová</t>
  </si>
  <si>
    <t>Firebomb Brivido</t>
  </si>
  <si>
    <t>Haristo Inventum</t>
  </si>
  <si>
    <t>Skoupá</t>
  </si>
  <si>
    <t>Ohne Sorge Bohemia Snap Dog</t>
  </si>
  <si>
    <t>Pašková</t>
  </si>
  <si>
    <t>Vorlíková</t>
  </si>
  <si>
    <t>Netrfová</t>
  </si>
  <si>
    <t>Novakovská</t>
  </si>
  <si>
    <t>Donatella Inventum</t>
  </si>
  <si>
    <t>Paul Vlapan</t>
  </si>
  <si>
    <t>počet účastníků závodů</t>
  </si>
  <si>
    <t xml:space="preserve"> ČR</t>
  </si>
  <si>
    <t>CELKEM</t>
  </si>
  <si>
    <t>Basenji</t>
  </si>
  <si>
    <t>Maďarský chrt</t>
  </si>
  <si>
    <t>Portugalský podengo</t>
  </si>
  <si>
    <t>Sicilský chrt</t>
  </si>
  <si>
    <t>dospělí</t>
  </si>
  <si>
    <t>senioři</t>
  </si>
  <si>
    <t>IT</t>
  </si>
  <si>
    <t>kostková</t>
  </si>
  <si>
    <t>Šlechta</t>
  </si>
  <si>
    <t>Excalibur Jitka Miki</t>
  </si>
  <si>
    <t>Žaková</t>
  </si>
  <si>
    <t>ČR</t>
  </si>
  <si>
    <t>Kupková</t>
  </si>
  <si>
    <t>Hovorková</t>
  </si>
  <si>
    <t>plemeno</t>
  </si>
  <si>
    <t>Krahulcová</t>
  </si>
  <si>
    <t>Melody of Silent Enigma</t>
  </si>
  <si>
    <t>Baxová</t>
  </si>
  <si>
    <t>Clark Kent Ready Go</t>
  </si>
  <si>
    <t>Beretta Tequamba</t>
  </si>
  <si>
    <t>Bolt Tequamba</t>
  </si>
  <si>
    <t>Fiction Factory Petula Vera</t>
  </si>
  <si>
    <t>Corny z Podsmrčků</t>
  </si>
  <si>
    <t>Fedorišinová</t>
  </si>
  <si>
    <t>Origami ze Zličínských luk</t>
  </si>
  <si>
    <t>Pekárková</t>
  </si>
  <si>
    <t>Hollie Feritte Bugsy</t>
  </si>
  <si>
    <t>Cheerio My Alonso Toomie Trishel</t>
  </si>
  <si>
    <t>CZ</t>
  </si>
  <si>
    <t>Vodrážkovi</t>
  </si>
  <si>
    <t>Bbvaddin Bongani Baha</t>
  </si>
  <si>
    <t>Salonga Vasco da Gama</t>
  </si>
  <si>
    <t xml:space="preserve">Adamanta Shining White Star </t>
  </si>
  <si>
    <t>Nazrat of Falconer's Dream</t>
  </si>
  <si>
    <t>Mehrshid of Falconer's Dream</t>
  </si>
  <si>
    <t>Layyin of Falconer's Dream</t>
  </si>
  <si>
    <t>Nemrah of Falconer's Dream</t>
  </si>
  <si>
    <t>RU</t>
  </si>
  <si>
    <t>Navrátilovi</t>
  </si>
  <si>
    <t>Poláchová</t>
  </si>
  <si>
    <t>Klimková</t>
  </si>
  <si>
    <t>Žílová</t>
  </si>
  <si>
    <t>Kasha Feritte Bugsy</t>
  </si>
  <si>
    <t>Bertrando Astra Bravissimo</t>
  </si>
  <si>
    <t>PES SENIOR</t>
  </si>
  <si>
    <t>FENA SENIOR</t>
  </si>
  <si>
    <t>PLEMENO</t>
  </si>
  <si>
    <t>KATEGORIE</t>
  </si>
  <si>
    <t>1. MÍSTO</t>
  </si>
  <si>
    <t>2. MÍSTO</t>
  </si>
  <si>
    <t>3. MÍSTO</t>
  </si>
  <si>
    <t>Solnařová</t>
  </si>
  <si>
    <t>Hugo</t>
  </si>
  <si>
    <t>Gregorová</t>
  </si>
  <si>
    <t>DOSTIHOVÝ VÍTĚZ 2019</t>
  </si>
  <si>
    <t>Somogyiová Věra</t>
  </si>
  <si>
    <t>PES / FENA</t>
  </si>
  <si>
    <t>BODY</t>
  </si>
  <si>
    <t>MAJITEL</t>
  </si>
  <si>
    <t>Jahelková Švamberková Andrea</t>
  </si>
  <si>
    <t>Kohout Jiří</t>
  </si>
  <si>
    <t>Tomanová Ludmila</t>
  </si>
  <si>
    <t>Šebestová Halena</t>
  </si>
  <si>
    <t>Ramešová Kateřina</t>
  </si>
  <si>
    <t>Švestka Jiří</t>
  </si>
  <si>
    <t>Barák Zdeněk</t>
  </si>
  <si>
    <t>Primusová Lucie</t>
  </si>
  <si>
    <t>Havrdová Kamila</t>
  </si>
  <si>
    <t>Orssio Bohemia Snap Dog</t>
  </si>
  <si>
    <t>91/113</t>
  </si>
  <si>
    <t>Mighty Panda Bohemia Snap Dog</t>
  </si>
  <si>
    <t>Minařík Jiří</t>
  </si>
  <si>
    <t>Forejtková Eva</t>
  </si>
  <si>
    <t>Linhartová Jana</t>
  </si>
  <si>
    <t>Kutiová Jitka</t>
  </si>
  <si>
    <t>Koláčková Eva</t>
  </si>
  <si>
    <t>Juřicovi Miluše a František</t>
  </si>
  <si>
    <t>Slavíčková Tereza</t>
  </si>
  <si>
    <t>Rejdová Martina</t>
  </si>
  <si>
    <t>Milerová Nela</t>
  </si>
  <si>
    <t>Ibizský podenco</t>
  </si>
  <si>
    <t>Dlouhosrstý vipet</t>
  </si>
  <si>
    <t>Horváth Richard</t>
  </si>
  <si>
    <t>Faraonský pes</t>
  </si>
  <si>
    <t>Nattiness Bohemia Snap Dog</t>
  </si>
  <si>
    <t>Koťátková Aneta</t>
  </si>
  <si>
    <t>Hudi Antonín</t>
  </si>
  <si>
    <t>Molnár Evžen</t>
  </si>
  <si>
    <t>Pluskal Miroslav</t>
  </si>
  <si>
    <t>Islay´s Maiden</t>
  </si>
  <si>
    <t>CELKEM ČR</t>
  </si>
  <si>
    <t>body započítávané do soutěže</t>
  </si>
  <si>
    <t>AFGÁNSKÝ CHRT</t>
  </si>
  <si>
    <t>AZAVAK</t>
  </si>
  <si>
    <t>Somogyiová</t>
  </si>
  <si>
    <t>BARZOJ</t>
  </si>
  <si>
    <t>GREYHOUND</t>
  </si>
  <si>
    <t>IRSKÝ VLKODAV</t>
  </si>
  <si>
    <t>Casablanca di Sangue Regale</t>
  </si>
  <si>
    <t xml:space="preserve">ITALSKÝ CHRTÍK </t>
  </si>
  <si>
    <t>ITALSKÝ CHRTÍK SPRINTER</t>
  </si>
  <si>
    <t>POLSKÝ CHRT</t>
  </si>
  <si>
    <t>Breathe Raw ana aiyz aruh Delenimen</t>
  </si>
  <si>
    <t>SALUKI</t>
  </si>
  <si>
    <t>ŠPANĚLSKÝ GALGO</t>
  </si>
  <si>
    <t>WHIPPET</t>
  </si>
  <si>
    <t>DLOUHOSRSTÝ VIPET</t>
  </si>
  <si>
    <t>BASENJI</t>
  </si>
  <si>
    <t>FARAÓNSKÝ PES</t>
  </si>
  <si>
    <t>IBIZSKÝ PODENCO</t>
  </si>
  <si>
    <t>SICILSKÝ CHRT</t>
  </si>
  <si>
    <t>DEERHOUND</t>
  </si>
  <si>
    <t>SLOUGHI</t>
  </si>
  <si>
    <t>WHIPPET SPRINTER</t>
  </si>
  <si>
    <t>Fantasia z Višňového Květu</t>
  </si>
  <si>
    <t>Amy Mia Godess Farao Amet</t>
  </si>
  <si>
    <t>Swala's Shavar</t>
  </si>
  <si>
    <t>Miluše Felcmanová, Vilém Křečan</t>
  </si>
  <si>
    <t>Dostihová a coursingová komise vyhlašuje pořadí na prvních třech místech v jednotlivých kategoriích v soutěži Dostihový vítěz roku 2019. Vítězný pes/fena budou oceněni dne 18.1.2020 v TOP Hotelu Praha.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</si>
</sst>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00B05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Arial CE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44" fontId="19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4" fillId="0" borderId="0" xfId="0" applyFont="1"/>
    <xf numFmtId="0" fontId="10" fillId="0" borderId="0" xfId="0" applyFont="1"/>
    <xf numFmtId="0" fontId="12" fillId="0" borderId="1" xfId="0" applyFont="1" applyBorder="1"/>
    <xf numFmtId="0" fontId="13" fillId="2" borderId="1" xfId="0" applyFont="1" applyFill="1" applyBorder="1"/>
    <xf numFmtId="0" fontId="11" fillId="0" borderId="0" xfId="0" applyFont="1"/>
    <xf numFmtId="0" fontId="7" fillId="2" borderId="5" xfId="0" applyFont="1" applyFill="1" applyBorder="1"/>
    <xf numFmtId="0" fontId="1" fillId="0" borderId="4" xfId="0" applyFont="1" applyBorder="1"/>
    <xf numFmtId="0" fontId="7" fillId="3" borderId="0" xfId="0" applyFont="1" applyFill="1" applyBorder="1"/>
    <xf numFmtId="0" fontId="7" fillId="3" borderId="4" xfId="0" applyFont="1" applyFill="1" applyBorder="1"/>
    <xf numFmtId="0" fontId="14" fillId="0" borderId="1" xfId="0" applyFont="1" applyBorder="1"/>
    <xf numFmtId="0" fontId="1" fillId="3" borderId="0" xfId="0" applyFont="1" applyFill="1" applyBorder="1"/>
    <xf numFmtId="0" fontId="1" fillId="3" borderId="4" xfId="0" applyFont="1" applyFill="1" applyBorder="1"/>
    <xf numFmtId="0" fontId="2" fillId="3" borderId="4" xfId="0" applyFont="1" applyFill="1" applyBorder="1"/>
    <xf numFmtId="0" fontId="15" fillId="0" borderId="0" xfId="0" applyFont="1"/>
    <xf numFmtId="0" fontId="11" fillId="3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14" fillId="3" borderId="1" xfId="0" applyFont="1" applyFill="1" applyBorder="1"/>
    <xf numFmtId="0" fontId="14" fillId="3" borderId="0" xfId="0" applyFont="1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14" fillId="0" borderId="5" xfId="0" applyFont="1" applyBorder="1"/>
    <xf numFmtId="0" fontId="2" fillId="3" borderId="0" xfId="0" applyFont="1" applyFill="1" applyBorder="1"/>
    <xf numFmtId="0" fontId="12" fillId="0" borderId="0" xfId="0" applyFont="1"/>
    <xf numFmtId="0" fontId="18" fillId="0" borderId="1" xfId="0" applyFont="1" applyBorder="1"/>
    <xf numFmtId="0" fontId="12" fillId="3" borderId="1" xfId="0" applyFont="1" applyFill="1" applyBorder="1"/>
    <xf numFmtId="0" fontId="1" fillId="0" borderId="8" xfId="0" applyFont="1" applyBorder="1"/>
    <xf numFmtId="0" fontId="14" fillId="0" borderId="0" xfId="0" applyFont="1" applyBorder="1"/>
    <xf numFmtId="0" fontId="2" fillId="0" borderId="4" xfId="0" applyFont="1" applyBorder="1"/>
    <xf numFmtId="0" fontId="0" fillId="0" borderId="1" xfId="0" applyBorder="1"/>
    <xf numFmtId="0" fontId="16" fillId="3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textRotation="90"/>
    </xf>
    <xf numFmtId="0" fontId="9" fillId="3" borderId="4" xfId="0" applyFont="1" applyFill="1" applyBorder="1" applyAlignment="1">
      <alignment horizontal="center" textRotation="90" wrapText="1"/>
    </xf>
    <xf numFmtId="0" fontId="8" fillId="2" borderId="4" xfId="0" applyFont="1" applyFill="1" applyBorder="1"/>
    <xf numFmtId="0" fontId="12" fillId="0" borderId="0" xfId="0" applyFont="1" applyBorder="1"/>
    <xf numFmtId="0" fontId="12" fillId="3" borderId="0" xfId="0" applyFont="1" applyFill="1" applyBorder="1"/>
    <xf numFmtId="0" fontId="14" fillId="0" borderId="0" xfId="0" applyFont="1" applyFill="1" applyBorder="1"/>
    <xf numFmtId="0" fontId="21" fillId="2" borderId="1" xfId="0" applyFont="1" applyFill="1" applyBorder="1"/>
    <xf numFmtId="0" fontId="12" fillId="2" borderId="1" xfId="0" applyFont="1" applyFill="1" applyBorder="1"/>
    <xf numFmtId="0" fontId="14" fillId="4" borderId="1" xfId="0" applyFont="1" applyFill="1" applyBorder="1"/>
    <xf numFmtId="0" fontId="1" fillId="4" borderId="1" xfId="0" applyFont="1" applyFill="1" applyBorder="1"/>
    <xf numFmtId="0" fontId="23" fillId="0" borderId="1" xfId="0" applyFont="1" applyBorder="1"/>
    <xf numFmtId="0" fontId="1" fillId="0" borderId="1" xfId="0" applyFont="1" applyFill="1" applyBorder="1"/>
    <xf numFmtId="0" fontId="14" fillId="0" borderId="1" xfId="0" applyFont="1" applyFill="1" applyBorder="1"/>
    <xf numFmtId="0" fontId="14" fillId="3" borderId="0" xfId="0" applyFont="1" applyFill="1" applyBorder="1"/>
    <xf numFmtId="0" fontId="14" fillId="0" borderId="0" xfId="0" applyFont="1"/>
    <xf numFmtId="0" fontId="0" fillId="3" borderId="0" xfId="0" applyFill="1"/>
    <xf numFmtId="0" fontId="24" fillId="3" borderId="0" xfId="0" applyFont="1" applyFill="1"/>
    <xf numFmtId="0" fontId="0" fillId="3" borderId="0" xfId="0" applyFill="1" applyAlignment="1">
      <alignment horizontal="left"/>
    </xf>
    <xf numFmtId="0" fontId="25" fillId="2" borderId="1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left" wrapText="1"/>
    </xf>
    <xf numFmtId="0" fontId="16" fillId="3" borderId="14" xfId="0" applyFont="1" applyFill="1" applyBorder="1" applyAlignment="1">
      <alignment horizontal="left" wrapText="1"/>
    </xf>
    <xf numFmtId="0" fontId="16" fillId="3" borderId="15" xfId="0" applyFont="1" applyFill="1" applyBorder="1" applyAlignment="1">
      <alignment horizontal="left" wrapText="1"/>
    </xf>
    <xf numFmtId="0" fontId="25" fillId="3" borderId="18" xfId="0" applyFont="1" applyFill="1" applyBorder="1" applyAlignment="1">
      <alignment horizontal="center"/>
    </xf>
    <xf numFmtId="0" fontId="16" fillId="3" borderId="15" xfId="0" applyFont="1" applyFill="1" applyBorder="1"/>
    <xf numFmtId="0" fontId="16" fillId="3" borderId="9" xfId="0" applyFont="1" applyFill="1" applyBorder="1" applyAlignment="1">
      <alignment horizontal="left" wrapText="1"/>
    </xf>
    <xf numFmtId="0" fontId="25" fillId="3" borderId="12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wrapText="1"/>
    </xf>
    <xf numFmtId="0" fontId="16" fillId="5" borderId="17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2" fillId="0" borderId="1" xfId="0" applyFont="1" applyFill="1" applyBorder="1"/>
    <xf numFmtId="0" fontId="13" fillId="2" borderId="0" xfId="0" applyFont="1" applyFill="1" applyBorder="1"/>
    <xf numFmtId="0" fontId="18" fillId="4" borderId="1" xfId="0" applyFont="1" applyFill="1" applyBorder="1"/>
    <xf numFmtId="0" fontId="0" fillId="3" borderId="1" xfId="0" applyFill="1" applyBorder="1"/>
    <xf numFmtId="0" fontId="26" fillId="3" borderId="1" xfId="0" applyFont="1" applyFill="1" applyBorder="1"/>
    <xf numFmtId="0" fontId="13" fillId="2" borderId="1" xfId="0" applyFont="1" applyFill="1" applyBorder="1" applyAlignment="1">
      <alignment horizontal="center"/>
    </xf>
    <xf numFmtId="0" fontId="27" fillId="2" borderId="1" xfId="0" applyFont="1" applyFill="1" applyBorder="1"/>
    <xf numFmtId="0" fontId="24" fillId="3" borderId="1" xfId="0" applyFont="1" applyFill="1" applyBorder="1"/>
    <xf numFmtId="0" fontId="16" fillId="5" borderId="0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left" wrapText="1"/>
    </xf>
    <xf numFmtId="0" fontId="15" fillId="3" borderId="0" xfId="0" applyFont="1" applyFill="1" applyAlignment="1">
      <alignment wrapText="1"/>
    </xf>
    <xf numFmtId="0" fontId="2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30" fillId="0" borderId="0" xfId="0" applyFont="1"/>
    <xf numFmtId="0" fontId="29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5" fillId="5" borderId="17" xfId="0" applyFont="1" applyFill="1" applyBorder="1" applyAlignment="1">
      <alignment horizontal="center" wrapText="1"/>
    </xf>
    <xf numFmtId="0" fontId="25" fillId="5" borderId="20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6" fillId="5" borderId="63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wrapText="1"/>
    </xf>
    <xf numFmtId="0" fontId="16" fillId="3" borderId="64" xfId="0" applyFont="1" applyFill="1" applyBorder="1" applyAlignment="1">
      <alignment horizontal="center" wrapText="1"/>
    </xf>
    <xf numFmtId="0" fontId="16" fillId="5" borderId="66" xfId="0" applyFont="1" applyFill="1" applyBorder="1" applyAlignment="1">
      <alignment horizontal="center" wrapText="1"/>
    </xf>
    <xf numFmtId="0" fontId="16" fillId="3" borderId="67" xfId="0" applyFont="1" applyFill="1" applyBorder="1" applyAlignment="1">
      <alignment horizontal="center" wrapText="1"/>
    </xf>
    <xf numFmtId="0" fontId="16" fillId="5" borderId="67" xfId="0" applyFont="1" applyFill="1" applyBorder="1" applyAlignment="1">
      <alignment horizontal="center" wrapText="1"/>
    </xf>
    <xf numFmtId="0" fontId="25" fillId="3" borderId="68" xfId="0" applyFont="1" applyFill="1" applyBorder="1" applyAlignment="1">
      <alignment horizontal="center"/>
    </xf>
    <xf numFmtId="0" fontId="25" fillId="5" borderId="66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left" wrapText="1"/>
    </xf>
    <xf numFmtId="0" fontId="25" fillId="2" borderId="10" xfId="0" applyFont="1" applyFill="1" applyBorder="1" applyAlignment="1">
      <alignment horizontal="center" wrapText="1"/>
    </xf>
    <xf numFmtId="0" fontId="16" fillId="3" borderId="62" xfId="0" applyFont="1" applyFill="1" applyBorder="1" applyAlignment="1">
      <alignment horizontal="center" wrapText="1"/>
    </xf>
    <xf numFmtId="0" fontId="25" fillId="3" borderId="65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 wrapText="1"/>
    </xf>
    <xf numFmtId="0" fontId="31" fillId="2" borderId="13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3" fillId="2" borderId="62" xfId="0" applyFont="1" applyFill="1" applyBorder="1"/>
    <xf numFmtId="0" fontId="3" fillId="2" borderId="3" xfId="0" applyFont="1" applyFill="1" applyBorder="1"/>
    <xf numFmtId="0" fontId="16" fillId="2" borderId="69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0" xfId="0" applyFont="1" applyFill="1" applyBorder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17" fillId="3" borderId="71" xfId="0" applyFont="1" applyFill="1" applyBorder="1"/>
    <xf numFmtId="0" fontId="9" fillId="2" borderId="1" xfId="0" applyFont="1" applyFill="1" applyBorder="1"/>
    <xf numFmtId="0" fontId="1" fillId="0" borderId="13" xfId="0" applyFont="1" applyBorder="1"/>
    <xf numFmtId="0" fontId="9" fillId="3" borderId="4" xfId="0" applyFont="1" applyFill="1" applyBorder="1"/>
    <xf numFmtId="0" fontId="9" fillId="3" borderId="70" xfId="0" applyFont="1" applyFill="1" applyBorder="1"/>
    <xf numFmtId="0" fontId="1" fillId="3" borderId="0" xfId="0" applyFont="1" applyFill="1"/>
    <xf numFmtId="0" fontId="0" fillId="3" borderId="0" xfId="0" applyFill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right"/>
    </xf>
    <xf numFmtId="0" fontId="1" fillId="0" borderId="10" xfId="0" applyFont="1" applyBorder="1"/>
    <xf numFmtId="0" fontId="17" fillId="0" borderId="8" xfId="0" applyFont="1" applyBorder="1"/>
    <xf numFmtId="0" fontId="7" fillId="2" borderId="72" xfId="0" applyFont="1" applyFill="1" applyBorder="1"/>
    <xf numFmtId="0" fontId="22" fillId="3" borderId="1" xfId="0" applyFont="1" applyFill="1" applyBorder="1"/>
    <xf numFmtId="0" fontId="17" fillId="0" borderId="10" xfId="0" applyFont="1" applyBorder="1"/>
    <xf numFmtId="0" fontId="17" fillId="0" borderId="71" xfId="0" applyFont="1" applyBorder="1"/>
    <xf numFmtId="0" fontId="14" fillId="0" borderId="10" xfId="0" applyFont="1" applyBorder="1"/>
    <xf numFmtId="0" fontId="7" fillId="3" borderId="13" xfId="0" applyFont="1" applyFill="1" applyBorder="1"/>
    <xf numFmtId="0" fontId="7" fillId="3" borderId="70" xfId="0" applyFont="1" applyFill="1" applyBorder="1"/>
    <xf numFmtId="0" fontId="18" fillId="4" borderId="1" xfId="1" applyFont="1" applyFill="1" applyBorder="1"/>
    <xf numFmtId="0" fontId="8" fillId="2" borderId="71" xfId="0" applyFont="1" applyFill="1" applyBorder="1"/>
    <xf numFmtId="0" fontId="20" fillId="3" borderId="10" xfId="0" applyFont="1" applyFill="1" applyBorder="1"/>
    <xf numFmtId="0" fontId="8" fillId="3" borderId="0" xfId="0" applyFont="1" applyFill="1" applyBorder="1"/>
    <xf numFmtId="0" fontId="9" fillId="3" borderId="70" xfId="0" applyFont="1" applyFill="1" applyBorder="1" applyAlignment="1">
      <alignment horizontal="center" textRotation="90"/>
    </xf>
    <xf numFmtId="0" fontId="12" fillId="0" borderId="10" xfId="0" applyFont="1" applyBorder="1"/>
    <xf numFmtId="0" fontId="13" fillId="2" borderId="13" xfId="0" applyFont="1" applyFill="1" applyBorder="1"/>
    <xf numFmtId="0" fontId="1" fillId="0" borderId="10" xfId="0" applyFont="1" applyFill="1" applyBorder="1"/>
    <xf numFmtId="0" fontId="17" fillId="0" borderId="10" xfId="0" applyFont="1" applyFill="1" applyBorder="1"/>
    <xf numFmtId="0" fontId="2" fillId="0" borderId="10" xfId="0" applyFont="1" applyBorder="1"/>
    <xf numFmtId="0" fontId="14" fillId="0" borderId="10" xfId="0" applyFont="1" applyFill="1" applyBorder="1"/>
    <xf numFmtId="0" fontId="34" fillId="0" borderId="14" xfId="0" applyFont="1" applyBorder="1"/>
    <xf numFmtId="0" fontId="24" fillId="4" borderId="41" xfId="0" applyFont="1" applyFill="1" applyBorder="1" applyAlignment="1">
      <alignment horizontal="center"/>
    </xf>
    <xf numFmtId="0" fontId="24" fillId="4" borderId="32" xfId="0" applyFont="1" applyFill="1" applyBorder="1" applyAlignment="1">
      <alignment wrapText="1"/>
    </xf>
    <xf numFmtId="0" fontId="24" fillId="2" borderId="47" xfId="0" applyFont="1" applyFill="1" applyBorder="1" applyAlignment="1">
      <alignment horizontal="center"/>
    </xf>
    <xf numFmtId="0" fontId="24" fillId="2" borderId="42" xfId="0" applyFont="1" applyFill="1" applyBorder="1"/>
    <xf numFmtId="0" fontId="34" fillId="0" borderId="37" xfId="0" applyFont="1" applyBorder="1"/>
    <xf numFmtId="0" fontId="24" fillId="4" borderId="0" xfId="0" applyFont="1" applyFill="1" applyBorder="1" applyAlignment="1">
      <alignment horizontal="center"/>
    </xf>
    <xf numFmtId="0" fontId="24" fillId="4" borderId="33" xfId="0" applyFont="1" applyFill="1" applyBorder="1" applyAlignment="1">
      <alignment wrapText="1"/>
    </xf>
    <xf numFmtId="0" fontId="24" fillId="2" borderId="48" xfId="0" applyFont="1" applyFill="1" applyBorder="1" applyAlignment="1">
      <alignment horizontal="center"/>
    </xf>
    <xf numFmtId="0" fontId="24" fillId="2" borderId="39" xfId="0" applyFont="1" applyFill="1" applyBorder="1"/>
    <xf numFmtId="0" fontId="34" fillId="0" borderId="29" xfId="0" applyFont="1" applyBorder="1"/>
    <xf numFmtId="0" fontId="24" fillId="4" borderId="26" xfId="0" applyFont="1" applyFill="1" applyBorder="1" applyAlignment="1">
      <alignment horizontal="center"/>
    </xf>
    <xf numFmtId="0" fontId="24" fillId="4" borderId="27" xfId="0" applyFont="1" applyFill="1" applyBorder="1" applyAlignment="1">
      <alignment wrapText="1"/>
    </xf>
    <xf numFmtId="0" fontId="24" fillId="2" borderId="49" xfId="0" applyFont="1" applyFill="1" applyBorder="1" applyAlignment="1">
      <alignment horizontal="center"/>
    </xf>
    <xf numFmtId="0" fontId="24" fillId="2" borderId="27" xfId="0" applyFont="1" applyFill="1" applyBorder="1"/>
    <xf numFmtId="0" fontId="34" fillId="0" borderId="21" xfId="0" applyFont="1" applyBorder="1"/>
    <xf numFmtId="0" fontId="24" fillId="4" borderId="23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32" xfId="0" applyFont="1" applyFill="1" applyBorder="1"/>
    <xf numFmtId="0" fontId="34" fillId="0" borderId="15" xfId="0" applyFont="1" applyBorder="1"/>
    <xf numFmtId="0" fontId="24" fillId="4" borderId="6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33" xfId="0" applyFont="1" applyFill="1" applyBorder="1"/>
    <xf numFmtId="0" fontId="24" fillId="4" borderId="38" xfId="0" applyFont="1" applyFill="1" applyBorder="1" applyAlignment="1">
      <alignment horizontal="center"/>
    </xf>
    <xf numFmtId="0" fontId="24" fillId="4" borderId="39" xfId="0" applyFont="1" applyFill="1" applyBorder="1" applyAlignment="1">
      <alignment wrapText="1"/>
    </xf>
    <xf numFmtId="0" fontId="34" fillId="0" borderId="58" xfId="0" applyFont="1" applyBorder="1"/>
    <xf numFmtId="0" fontId="24" fillId="4" borderId="42" xfId="0" applyFont="1" applyFill="1" applyBorder="1" applyAlignment="1">
      <alignment wrapText="1"/>
    </xf>
    <xf numFmtId="0" fontId="34" fillId="0" borderId="60" xfId="0" applyFont="1" applyBorder="1"/>
    <xf numFmtId="0" fontId="24" fillId="4" borderId="45" xfId="0" applyFont="1" applyFill="1" applyBorder="1" applyAlignment="1">
      <alignment horizontal="center"/>
    </xf>
    <xf numFmtId="0" fontId="24" fillId="4" borderId="46" xfId="0" applyFont="1" applyFill="1" applyBorder="1" applyAlignment="1">
      <alignment wrapText="1"/>
    </xf>
    <xf numFmtId="0" fontId="24" fillId="2" borderId="50" xfId="0" applyFont="1" applyFill="1" applyBorder="1" applyAlignment="1">
      <alignment horizontal="center"/>
    </xf>
    <xf numFmtId="0" fontId="24" fillId="2" borderId="46" xfId="0" applyFont="1" applyFill="1" applyBorder="1"/>
    <xf numFmtId="0" fontId="34" fillId="0" borderId="44" xfId="0" applyFont="1" applyBorder="1"/>
    <xf numFmtId="0" fontId="24" fillId="6" borderId="41" xfId="0" applyFont="1" applyFill="1" applyBorder="1" applyAlignment="1">
      <alignment horizontal="center"/>
    </xf>
    <xf numFmtId="0" fontId="24" fillId="6" borderId="42" xfId="0" applyFont="1" applyFill="1" applyBorder="1"/>
    <xf numFmtId="0" fontId="24" fillId="6" borderId="45" xfId="0" applyFont="1" applyFill="1" applyBorder="1" applyAlignment="1">
      <alignment horizontal="center"/>
    </xf>
    <xf numFmtId="0" fontId="24" fillId="6" borderId="46" xfId="0" applyFont="1" applyFill="1" applyBorder="1"/>
    <xf numFmtId="0" fontId="24" fillId="6" borderId="26" xfId="0" applyFont="1" applyFill="1" applyBorder="1" applyAlignment="1">
      <alignment horizontal="center"/>
    </xf>
    <xf numFmtId="0" fontId="24" fillId="6" borderId="27" xfId="0" applyFont="1" applyFill="1" applyBorder="1"/>
    <xf numFmtId="0" fontId="24" fillId="6" borderId="6" xfId="0" applyFont="1" applyFill="1" applyBorder="1" applyAlignment="1">
      <alignment horizontal="center"/>
    </xf>
    <xf numFmtId="0" fontId="24" fillId="6" borderId="33" xfId="0" applyFont="1" applyFill="1" applyBorder="1"/>
    <xf numFmtId="0" fontId="24" fillId="6" borderId="38" xfId="0" applyFont="1" applyFill="1" applyBorder="1" applyAlignment="1">
      <alignment horizontal="center"/>
    </xf>
    <xf numFmtId="0" fontId="24" fillId="6" borderId="39" xfId="0" applyFont="1" applyFill="1" applyBorder="1"/>
    <xf numFmtId="0" fontId="24" fillId="6" borderId="23" xfId="0" applyFont="1" applyFill="1" applyBorder="1" applyAlignment="1">
      <alignment horizontal="center"/>
    </xf>
    <xf numFmtId="0" fontId="24" fillId="6" borderId="32" xfId="0" applyFont="1" applyFill="1" applyBorder="1"/>
    <xf numFmtId="0" fontId="24" fillId="6" borderId="7" xfId="0" applyFont="1" applyFill="1" applyBorder="1" applyAlignment="1">
      <alignment horizontal="center"/>
    </xf>
    <xf numFmtId="0" fontId="24" fillId="6" borderId="34" xfId="0" applyFont="1" applyFill="1" applyBorder="1"/>
    <xf numFmtId="0" fontId="29" fillId="3" borderId="31" xfId="0" applyFont="1" applyFill="1" applyBorder="1" applyAlignment="1">
      <alignment vertical="center"/>
    </xf>
    <xf numFmtId="0" fontId="3" fillId="2" borderId="73" xfId="0" applyFont="1" applyFill="1" applyBorder="1"/>
    <xf numFmtId="0" fontId="16" fillId="2" borderId="23" xfId="0" applyFont="1" applyFill="1" applyBorder="1" applyAlignment="1">
      <alignment horizontal="center"/>
    </xf>
    <xf numFmtId="0" fontId="36" fillId="2" borderId="71" xfId="0" applyFont="1" applyFill="1" applyBorder="1" applyAlignment="1">
      <alignment vertical="center"/>
    </xf>
    <xf numFmtId="0" fontId="3" fillId="2" borderId="4" xfId="0" applyFont="1" applyFill="1" applyBorder="1"/>
    <xf numFmtId="0" fontId="3" fillId="2" borderId="74" xfId="0" applyFont="1" applyFill="1" applyBorder="1"/>
    <xf numFmtId="0" fontId="16" fillId="2" borderId="75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5" xfId="0" applyFont="1" applyFill="1" applyBorder="1" applyAlignment="1"/>
    <xf numFmtId="0" fontId="16" fillId="2" borderId="76" xfId="0" applyFont="1" applyFill="1" applyBorder="1" applyAlignment="1">
      <alignment horizontal="center"/>
    </xf>
    <xf numFmtId="0" fontId="33" fillId="4" borderId="51" xfId="0" applyFont="1" applyFill="1" applyBorder="1" applyAlignment="1">
      <alignment wrapText="1"/>
    </xf>
    <xf numFmtId="0" fontId="33" fillId="4" borderId="53" xfId="0" applyFont="1" applyFill="1" applyBorder="1" applyAlignment="1">
      <alignment wrapText="1"/>
    </xf>
    <xf numFmtId="0" fontId="33" fillId="4" borderId="25" xfId="0" applyFont="1" applyFill="1" applyBorder="1" applyAlignment="1">
      <alignment wrapText="1"/>
    </xf>
    <xf numFmtId="0" fontId="33" fillId="4" borderId="55" xfId="0" applyFont="1" applyFill="1" applyBorder="1" applyAlignment="1">
      <alignment wrapText="1"/>
    </xf>
    <xf numFmtId="0" fontId="33" fillId="4" borderId="56" xfId="0" applyFont="1" applyFill="1" applyBorder="1" applyAlignment="1">
      <alignment wrapText="1"/>
    </xf>
    <xf numFmtId="0" fontId="33" fillId="4" borderId="57" xfId="0" applyFont="1" applyFill="1" applyBorder="1" applyAlignment="1">
      <alignment wrapText="1"/>
    </xf>
    <xf numFmtId="0" fontId="33" fillId="2" borderId="51" xfId="0" applyFont="1" applyFill="1" applyBorder="1" applyAlignment="1">
      <alignment wrapText="1"/>
    </xf>
    <xf numFmtId="0" fontId="33" fillId="2" borderId="53" xfId="0" applyFont="1" applyFill="1" applyBorder="1" applyAlignment="1">
      <alignment wrapText="1"/>
    </xf>
    <xf numFmtId="0" fontId="33" fillId="2" borderId="25" xfId="0" applyFont="1" applyFill="1" applyBorder="1" applyAlignment="1">
      <alignment wrapText="1"/>
    </xf>
    <xf numFmtId="0" fontId="33" fillId="2" borderId="55" xfId="0" applyFont="1" applyFill="1" applyBorder="1" applyAlignment="1">
      <alignment wrapText="1"/>
    </xf>
    <xf numFmtId="0" fontId="33" fillId="2" borderId="56" xfId="0" applyFont="1" applyFill="1" applyBorder="1" applyAlignment="1">
      <alignment wrapText="1"/>
    </xf>
    <xf numFmtId="0" fontId="33" fillId="2" borderId="57" xfId="0" applyFont="1" applyFill="1" applyBorder="1" applyAlignment="1">
      <alignment wrapText="1"/>
    </xf>
    <xf numFmtId="0" fontId="32" fillId="2" borderId="53" xfId="0" applyFont="1" applyFill="1" applyBorder="1" applyAlignment="1">
      <alignment wrapText="1"/>
    </xf>
    <xf numFmtId="0" fontId="32" fillId="2" borderId="25" xfId="0" applyFont="1" applyFill="1" applyBorder="1" applyAlignment="1">
      <alignment wrapText="1"/>
    </xf>
    <xf numFmtId="0" fontId="32" fillId="2" borderId="51" xfId="0" applyFont="1" applyFill="1" applyBorder="1" applyAlignment="1">
      <alignment wrapText="1"/>
    </xf>
    <xf numFmtId="0" fontId="32" fillId="2" borderId="57" xfId="0" applyFont="1" applyFill="1" applyBorder="1" applyAlignment="1">
      <alignment wrapText="1"/>
    </xf>
    <xf numFmtId="0" fontId="32" fillId="6" borderId="51" xfId="0" applyFont="1" applyFill="1" applyBorder="1" applyAlignment="1">
      <alignment wrapText="1"/>
    </xf>
    <xf numFmtId="0" fontId="32" fillId="6" borderId="57" xfId="0" applyFont="1" applyFill="1" applyBorder="1" applyAlignment="1">
      <alignment wrapText="1"/>
    </xf>
    <xf numFmtId="0" fontId="32" fillId="6" borderId="25" xfId="0" applyFont="1" applyFill="1" applyBorder="1" applyAlignment="1">
      <alignment wrapText="1"/>
    </xf>
    <xf numFmtId="0" fontId="33" fillId="6" borderId="25" xfId="0" applyFont="1" applyFill="1" applyBorder="1" applyAlignment="1">
      <alignment wrapText="1"/>
    </xf>
    <xf numFmtId="0" fontId="33" fillId="6" borderId="51" xfId="0" applyFont="1" applyFill="1" applyBorder="1" applyAlignment="1">
      <alignment wrapText="1"/>
    </xf>
    <xf numFmtId="0" fontId="33" fillId="6" borderId="56" xfId="0" applyFont="1" applyFill="1" applyBorder="1" applyAlignment="1">
      <alignment wrapText="1"/>
    </xf>
    <xf numFmtId="0" fontId="33" fillId="6" borderId="57" xfId="0" applyFont="1" applyFill="1" applyBorder="1" applyAlignment="1">
      <alignment wrapText="1"/>
    </xf>
    <xf numFmtId="0" fontId="33" fillId="6" borderId="53" xfId="0" applyFont="1" applyFill="1" applyBorder="1" applyAlignment="1">
      <alignment wrapText="1"/>
    </xf>
    <xf numFmtId="0" fontId="33" fillId="6" borderId="55" xfId="0" applyFont="1" applyFill="1" applyBorder="1" applyAlignment="1">
      <alignment wrapText="1"/>
    </xf>
    <xf numFmtId="0" fontId="32" fillId="6" borderId="61" xfId="0" applyFont="1" applyFill="1" applyBorder="1" applyAlignment="1">
      <alignment wrapText="1"/>
    </xf>
    <xf numFmtId="0" fontId="32" fillId="6" borderId="55" xfId="0" applyFont="1" applyFill="1" applyBorder="1" applyAlignment="1">
      <alignment wrapText="1"/>
    </xf>
    <xf numFmtId="0" fontId="32" fillId="6" borderId="53" xfId="0" applyFont="1" applyFill="1" applyBorder="1" applyAlignment="1">
      <alignment wrapText="1"/>
    </xf>
    <xf numFmtId="0" fontId="33" fillId="3" borderId="28" xfId="0" applyFont="1" applyFill="1" applyBorder="1" applyAlignment="1">
      <alignment horizontal="left" vertical="center" wrapText="1"/>
    </xf>
    <xf numFmtId="0" fontId="32" fillId="3" borderId="37" xfId="0" applyFont="1" applyFill="1" applyBorder="1" applyAlignment="1">
      <alignment horizontal="left"/>
    </xf>
    <xf numFmtId="0" fontId="37" fillId="3" borderId="37" xfId="0" applyFont="1" applyFill="1" applyBorder="1" applyAlignment="1">
      <alignment horizontal="center"/>
    </xf>
    <xf numFmtId="0" fontId="15" fillId="3" borderId="37" xfId="0" applyFont="1" applyFill="1" applyBorder="1" applyAlignment="1">
      <alignment vertical="center"/>
    </xf>
    <xf numFmtId="0" fontId="15" fillId="4" borderId="35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59" xfId="0" applyFont="1" applyFill="1" applyBorder="1" applyAlignment="1">
      <alignment horizontal="center" wrapText="1"/>
    </xf>
    <xf numFmtId="0" fontId="15" fillId="2" borderId="35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5" fillId="2" borderId="54" xfId="0" applyFont="1" applyFill="1" applyBorder="1" applyAlignment="1">
      <alignment horizontal="center"/>
    </xf>
    <xf numFmtId="0" fontId="15" fillId="6" borderId="36" xfId="0" applyFont="1" applyFill="1" applyBorder="1" applyAlignment="1">
      <alignment horizontal="center" wrapText="1"/>
    </xf>
    <xf numFmtId="0" fontId="15" fillId="6" borderId="37" xfId="0" applyFont="1" applyFill="1" applyBorder="1" applyAlignment="1">
      <alignment horizontal="center"/>
    </xf>
    <xf numFmtId="0" fontId="15" fillId="6" borderId="59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/>
    </xf>
    <xf numFmtId="0" fontId="29" fillId="4" borderId="31" xfId="0" applyFont="1" applyFill="1" applyBorder="1" applyAlignment="1">
      <alignment horizontal="center"/>
    </xf>
    <xf numFmtId="0" fontId="29" fillId="4" borderId="52" xfId="0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2" borderId="31" xfId="0" applyFont="1" applyFill="1" applyBorder="1" applyAlignment="1">
      <alignment horizontal="center"/>
    </xf>
    <xf numFmtId="0" fontId="29" fillId="2" borderId="52" xfId="0" applyFont="1" applyFill="1" applyBorder="1" applyAlignment="1">
      <alignment horizontal="center"/>
    </xf>
    <xf numFmtId="0" fontId="29" fillId="6" borderId="30" xfId="0" applyFont="1" applyFill="1" applyBorder="1" applyAlignment="1">
      <alignment horizontal="center"/>
    </xf>
    <xf numFmtId="0" fontId="29" fillId="6" borderId="31" xfId="0" applyFont="1" applyFill="1" applyBorder="1" applyAlignment="1">
      <alignment horizontal="center"/>
    </xf>
    <xf numFmtId="0" fontId="29" fillId="6" borderId="52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 wrapText="1"/>
    </xf>
    <xf numFmtId="0" fontId="15" fillId="3" borderId="36" xfId="0" applyFont="1" applyFill="1" applyBorder="1" applyAlignment="1">
      <alignment horizontal="left" wrapText="1"/>
    </xf>
    <xf numFmtId="0" fontId="33" fillId="3" borderId="30" xfId="0" applyFont="1" applyFill="1" applyBorder="1" applyAlignment="1">
      <alignment horizontal="left" vertical="center" wrapText="1"/>
    </xf>
    <xf numFmtId="0" fontId="33" fillId="3" borderId="36" xfId="0" applyFont="1" applyFill="1" applyBorder="1" applyAlignment="1">
      <alignment horizontal="left" vertical="center" wrapText="1"/>
    </xf>
    <xf numFmtId="0" fontId="33" fillId="3" borderId="35" xfId="0" applyFont="1" applyFill="1" applyBorder="1" applyAlignment="1">
      <alignment horizontal="left" vertical="center" wrapText="1"/>
    </xf>
    <xf numFmtId="0" fontId="33" fillId="3" borderId="40" xfId="0" applyFont="1" applyFill="1" applyBorder="1" applyAlignment="1">
      <alignment horizontal="left" vertical="center" wrapText="1"/>
    </xf>
    <xf numFmtId="0" fontId="33" fillId="3" borderId="43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wrapText="1"/>
    </xf>
    <xf numFmtId="0" fontId="31" fillId="2" borderId="10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wrapText="1"/>
    </xf>
    <xf numFmtId="0" fontId="28" fillId="2" borderId="10" xfId="0" applyFont="1" applyFill="1" applyBorder="1" applyAlignment="1">
      <alignment horizontal="center" wrapText="1"/>
    </xf>
    <xf numFmtId="0" fontId="28" fillId="2" borderId="1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textRotation="90"/>
    </xf>
    <xf numFmtId="0" fontId="9" fillId="2" borderId="0" xfId="0" applyFont="1" applyFill="1" applyBorder="1" applyAlignment="1">
      <alignment horizontal="center" textRotation="90"/>
    </xf>
    <xf numFmtId="0" fontId="9" fillId="2" borderId="4" xfId="0" applyFont="1" applyFill="1" applyBorder="1" applyAlignment="1">
      <alignment horizontal="center" textRotation="90"/>
    </xf>
    <xf numFmtId="0" fontId="9" fillId="2" borderId="3" xfId="0" applyFont="1" applyFill="1" applyBorder="1" applyAlignment="1">
      <alignment horizontal="center" textRotation="90" wrapText="1"/>
    </xf>
    <xf numFmtId="0" fontId="9" fillId="2" borderId="0" xfId="0" applyFont="1" applyFill="1" applyBorder="1" applyAlignment="1">
      <alignment horizontal="center" textRotation="90" wrapText="1"/>
    </xf>
    <xf numFmtId="0" fontId="9" fillId="2" borderId="4" xfId="0" applyFont="1" applyFill="1" applyBorder="1" applyAlignment="1">
      <alignment horizontal="center" textRotation="90" wrapText="1"/>
    </xf>
    <xf numFmtId="0" fontId="9" fillId="2" borderId="63" xfId="0" applyFont="1" applyFill="1" applyBorder="1" applyAlignment="1">
      <alignment horizontal="center" textRotation="90"/>
    </xf>
    <xf numFmtId="0" fontId="9" fillId="2" borderId="13" xfId="0" applyFont="1" applyFill="1" applyBorder="1" applyAlignment="1">
      <alignment horizontal="center" textRotation="90"/>
    </xf>
    <xf numFmtId="0" fontId="9" fillId="2" borderId="70" xfId="0" applyFont="1" applyFill="1" applyBorder="1" applyAlignment="1">
      <alignment horizontal="center" textRotation="90"/>
    </xf>
    <xf numFmtId="0" fontId="16" fillId="7" borderId="10" xfId="0" applyFont="1" applyFill="1" applyBorder="1" applyAlignment="1">
      <alignment horizontal="center" wrapText="1"/>
    </xf>
    <xf numFmtId="0" fontId="16" fillId="7" borderId="62" xfId="0" applyFont="1" applyFill="1" applyBorder="1" applyAlignment="1">
      <alignment horizontal="center" wrapText="1"/>
    </xf>
    <xf numFmtId="0" fontId="16" fillId="7" borderId="65" xfId="0" applyFont="1" applyFill="1" applyBorder="1" applyAlignment="1">
      <alignment horizontal="center" wrapText="1"/>
    </xf>
    <xf numFmtId="0" fontId="16" fillId="7" borderId="16" xfId="0" applyFont="1" applyFill="1" applyBorder="1" applyAlignment="1">
      <alignment horizontal="center" wrapText="1"/>
    </xf>
    <xf numFmtId="0" fontId="16" fillId="7" borderId="16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 wrapText="1"/>
    </xf>
    <xf numFmtId="0" fontId="16" fillId="7" borderId="19" xfId="0" applyFont="1" applyFill="1" applyBorder="1" applyAlignment="1">
      <alignment horizontal="center"/>
    </xf>
    <xf numFmtId="0" fontId="25" fillId="7" borderId="65" xfId="0" applyFont="1" applyFill="1" applyBorder="1" applyAlignment="1">
      <alignment horizontal="center" wrapText="1"/>
    </xf>
    <xf numFmtId="0" fontId="25" fillId="7" borderId="16" xfId="0" applyFont="1" applyFill="1" applyBorder="1" applyAlignment="1">
      <alignment horizontal="center" wrapText="1"/>
    </xf>
    <xf numFmtId="0" fontId="25" fillId="7" borderId="19" xfId="0" applyFont="1" applyFill="1" applyBorder="1" applyAlignment="1">
      <alignment horizontal="center" wrapText="1"/>
    </xf>
  </cellXfs>
  <cellStyles count="3">
    <cellStyle name="Měna 2" xfId="2" xr:uid="{216A8B14-2BAC-4B85-84F1-C4A449FB377C}"/>
    <cellStyle name="Normální" xfId="0" builtinId="0"/>
    <cellStyle name="Normální 2" xfId="1" xr:uid="{74582563-1938-4EF9-9AA0-FD9CB5AC3F57}"/>
  </cellStyles>
  <dxfs count="0"/>
  <tableStyles count="0" defaultTableStyle="TableStyleMedium2" defaultPivotStyle="PivotStyleLight16"/>
  <colors>
    <mruColors>
      <color rgb="FF0000FF"/>
      <color rgb="FFFFCC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F258-3608-4267-95E0-B62EACA86220}">
  <sheetPr>
    <pageSetUpPr fitToPage="1"/>
  </sheetPr>
  <dimension ref="A1:L25"/>
  <sheetViews>
    <sheetView tabSelected="1" workbookViewId="0">
      <selection activeCell="H29" sqref="H29"/>
    </sheetView>
  </sheetViews>
  <sheetFormatPr defaultRowHeight="15" x14ac:dyDescent="0.25"/>
  <cols>
    <col min="1" max="1" width="16.5703125" style="58" customWidth="1"/>
    <col min="2" max="6" width="6.7109375" style="56" customWidth="1"/>
    <col min="7" max="7" width="6.7109375" style="57" customWidth="1"/>
    <col min="8" max="9" width="6.7109375" style="56" customWidth="1"/>
    <col min="10" max="12" width="7.42578125" style="56" customWidth="1"/>
    <col min="13" max="16384" width="9.140625" style="56"/>
  </cols>
  <sheetData>
    <row r="1" spans="1:12" ht="15" customHeight="1" x14ac:dyDescent="0.25">
      <c r="A1" s="109" t="s">
        <v>356</v>
      </c>
      <c r="B1" s="271" t="s">
        <v>339</v>
      </c>
      <c r="C1" s="268"/>
      <c r="D1" s="268"/>
      <c r="E1" s="268"/>
      <c r="F1" s="268"/>
      <c r="G1" s="272"/>
      <c r="H1" s="269" t="s">
        <v>279</v>
      </c>
      <c r="I1" s="270"/>
      <c r="J1" s="270"/>
      <c r="K1" s="270"/>
      <c r="L1" s="270"/>
    </row>
    <row r="2" spans="1:12" ht="15" customHeight="1" x14ac:dyDescent="0.25">
      <c r="A2" s="110"/>
      <c r="B2" s="271" t="s">
        <v>340</v>
      </c>
      <c r="C2" s="268"/>
      <c r="D2" s="268"/>
      <c r="E2" s="268" t="s">
        <v>280</v>
      </c>
      <c r="F2" s="268"/>
      <c r="G2" s="111"/>
      <c r="H2" s="269" t="s">
        <v>346</v>
      </c>
      <c r="I2" s="270"/>
      <c r="J2" s="270" t="s">
        <v>347</v>
      </c>
      <c r="K2" s="270"/>
      <c r="L2" s="112"/>
    </row>
    <row r="3" spans="1:12" ht="24.75" x14ac:dyDescent="0.25">
      <c r="A3" s="103"/>
      <c r="B3" s="282" t="s">
        <v>0</v>
      </c>
      <c r="C3" s="67" t="s">
        <v>1</v>
      </c>
      <c r="D3" s="91" t="s">
        <v>432</v>
      </c>
      <c r="E3" s="282" t="s">
        <v>0</v>
      </c>
      <c r="F3" s="80" t="s">
        <v>1</v>
      </c>
      <c r="G3" s="59" t="s">
        <v>341</v>
      </c>
      <c r="H3" s="282" t="s">
        <v>0</v>
      </c>
      <c r="I3" s="80" t="s">
        <v>1</v>
      </c>
      <c r="J3" s="282" t="s">
        <v>0</v>
      </c>
      <c r="K3" s="67" t="s">
        <v>1</v>
      </c>
      <c r="L3" s="104" t="s">
        <v>341</v>
      </c>
    </row>
    <row r="4" spans="1:12" ht="15.75" thickBot="1" x14ac:dyDescent="0.3">
      <c r="A4" s="60" t="s">
        <v>341</v>
      </c>
      <c r="B4" s="283">
        <f>SUM(B5:B25)</f>
        <v>94</v>
      </c>
      <c r="C4" s="92">
        <f t="shared" ref="C4:K4" si="0">SUM(C5:C25)</f>
        <v>84</v>
      </c>
      <c r="D4" s="93">
        <f>+B4+C4</f>
        <v>178</v>
      </c>
      <c r="E4" s="283">
        <f t="shared" si="0"/>
        <v>13</v>
      </c>
      <c r="F4" s="94">
        <f t="shared" si="0"/>
        <v>18</v>
      </c>
      <c r="G4" s="95">
        <f>+D4+E4+F4</f>
        <v>209</v>
      </c>
      <c r="H4" s="283">
        <f t="shared" si="0"/>
        <v>17</v>
      </c>
      <c r="I4" s="92">
        <f t="shared" si="0"/>
        <v>12</v>
      </c>
      <c r="J4" s="283">
        <f t="shared" si="0"/>
        <v>4</v>
      </c>
      <c r="K4" s="92">
        <f t="shared" si="0"/>
        <v>1</v>
      </c>
      <c r="L4" s="105">
        <f t="shared" ref="L4" si="1">SUM(L5:L25)</f>
        <v>34</v>
      </c>
    </row>
    <row r="5" spans="1:12" x14ac:dyDescent="0.25">
      <c r="A5" s="61" t="s">
        <v>265</v>
      </c>
      <c r="B5" s="284">
        <v>2</v>
      </c>
      <c r="C5" s="96"/>
      <c r="D5" s="97">
        <f>+B5+C5</f>
        <v>2</v>
      </c>
      <c r="E5" s="284"/>
      <c r="F5" s="98">
        <v>4</v>
      </c>
      <c r="G5" s="99">
        <f>+D5+E5+F5</f>
        <v>6</v>
      </c>
      <c r="H5" s="289"/>
      <c r="I5" s="100"/>
      <c r="J5" s="289"/>
      <c r="K5" s="100"/>
      <c r="L5" s="106">
        <f t="shared" ref="L5:L25" si="2">SUM(H5:K5)</f>
        <v>0</v>
      </c>
    </row>
    <row r="6" spans="1:12" x14ac:dyDescent="0.25">
      <c r="A6" s="62" t="s">
        <v>266</v>
      </c>
      <c r="B6" s="285">
        <v>3</v>
      </c>
      <c r="C6" s="68">
        <v>1</v>
      </c>
      <c r="D6" s="101">
        <f t="shared" ref="D6:D25" si="3">+B6+C6</f>
        <v>4</v>
      </c>
      <c r="E6" s="286"/>
      <c r="F6" s="70"/>
      <c r="G6" s="63">
        <f t="shared" ref="G6:G25" si="4">+D6+E6+F6</f>
        <v>4</v>
      </c>
      <c r="H6" s="290">
        <v>1</v>
      </c>
      <c r="I6" s="89"/>
      <c r="J6" s="290">
        <v>1</v>
      </c>
      <c r="K6" s="89"/>
      <c r="L6" s="107">
        <f t="shared" si="2"/>
        <v>2</v>
      </c>
    </row>
    <row r="7" spans="1:12" x14ac:dyDescent="0.25">
      <c r="A7" s="62" t="s">
        <v>267</v>
      </c>
      <c r="B7" s="285">
        <v>1</v>
      </c>
      <c r="C7" s="68">
        <v>3</v>
      </c>
      <c r="D7" s="101">
        <f t="shared" si="3"/>
        <v>4</v>
      </c>
      <c r="E7" s="286">
        <v>2</v>
      </c>
      <c r="F7" s="70"/>
      <c r="G7" s="63">
        <f t="shared" si="4"/>
        <v>6</v>
      </c>
      <c r="H7" s="290"/>
      <c r="I7" s="89"/>
      <c r="J7" s="290"/>
      <c r="K7" s="89"/>
      <c r="L7" s="107">
        <f t="shared" si="2"/>
        <v>0</v>
      </c>
    </row>
    <row r="8" spans="1:12" x14ac:dyDescent="0.25">
      <c r="A8" s="62" t="s">
        <v>268</v>
      </c>
      <c r="B8" s="285"/>
      <c r="C8" s="68">
        <v>1</v>
      </c>
      <c r="D8" s="101">
        <f t="shared" si="3"/>
        <v>1</v>
      </c>
      <c r="E8" s="286"/>
      <c r="F8" s="70"/>
      <c r="G8" s="63">
        <f t="shared" si="4"/>
        <v>1</v>
      </c>
      <c r="H8" s="290"/>
      <c r="I8" s="89">
        <v>1</v>
      </c>
      <c r="J8" s="290"/>
      <c r="K8" s="89"/>
      <c r="L8" s="107">
        <f t="shared" si="2"/>
        <v>1</v>
      </c>
    </row>
    <row r="9" spans="1:12" x14ac:dyDescent="0.25">
      <c r="A9" s="62" t="s">
        <v>269</v>
      </c>
      <c r="B9" s="285">
        <v>1</v>
      </c>
      <c r="C9" s="68">
        <v>3</v>
      </c>
      <c r="D9" s="101">
        <f t="shared" si="3"/>
        <v>4</v>
      </c>
      <c r="E9" s="286"/>
      <c r="F9" s="70"/>
      <c r="G9" s="63">
        <f t="shared" si="4"/>
        <v>4</v>
      </c>
      <c r="H9" s="290"/>
      <c r="I9" s="89">
        <v>1</v>
      </c>
      <c r="J9" s="290"/>
      <c r="K9" s="89"/>
      <c r="L9" s="107">
        <f t="shared" si="2"/>
        <v>1</v>
      </c>
    </row>
    <row r="10" spans="1:12" x14ac:dyDescent="0.25">
      <c r="A10" s="62" t="s">
        <v>270</v>
      </c>
      <c r="B10" s="285"/>
      <c r="C10" s="68"/>
      <c r="D10" s="101">
        <f t="shared" si="3"/>
        <v>0</v>
      </c>
      <c r="E10" s="286"/>
      <c r="F10" s="70"/>
      <c r="G10" s="63">
        <f t="shared" si="4"/>
        <v>0</v>
      </c>
      <c r="H10" s="290"/>
      <c r="I10" s="89"/>
      <c r="J10" s="290"/>
      <c r="K10" s="89"/>
      <c r="L10" s="107">
        <f t="shared" si="2"/>
        <v>0</v>
      </c>
    </row>
    <row r="11" spans="1:12" x14ac:dyDescent="0.25">
      <c r="A11" s="62" t="s">
        <v>271</v>
      </c>
      <c r="B11" s="285">
        <v>10</v>
      </c>
      <c r="C11" s="68">
        <v>13</v>
      </c>
      <c r="D11" s="101">
        <f t="shared" si="3"/>
        <v>23</v>
      </c>
      <c r="E11" s="286">
        <v>1</v>
      </c>
      <c r="F11" s="70">
        <v>4</v>
      </c>
      <c r="G11" s="63">
        <f t="shared" si="4"/>
        <v>28</v>
      </c>
      <c r="H11" s="290">
        <v>2</v>
      </c>
      <c r="I11" s="89">
        <v>2</v>
      </c>
      <c r="J11" s="290">
        <v>1</v>
      </c>
      <c r="K11" s="89">
        <v>1</v>
      </c>
      <c r="L11" s="107">
        <f t="shared" si="2"/>
        <v>6</v>
      </c>
    </row>
    <row r="12" spans="1:12" x14ac:dyDescent="0.25">
      <c r="A12" s="62" t="s">
        <v>272</v>
      </c>
      <c r="B12" s="285">
        <v>6</v>
      </c>
      <c r="C12" s="68">
        <v>2</v>
      </c>
      <c r="D12" s="101">
        <f t="shared" si="3"/>
        <v>8</v>
      </c>
      <c r="E12" s="286">
        <v>2</v>
      </c>
      <c r="F12" s="70"/>
      <c r="G12" s="63">
        <f t="shared" si="4"/>
        <v>10</v>
      </c>
      <c r="H12" s="290">
        <v>1</v>
      </c>
      <c r="I12" s="89"/>
      <c r="J12" s="290">
        <v>1</v>
      </c>
      <c r="K12" s="89"/>
      <c r="L12" s="107">
        <f t="shared" si="2"/>
        <v>2</v>
      </c>
    </row>
    <row r="13" spans="1:12" x14ac:dyDescent="0.25">
      <c r="A13" s="62" t="s">
        <v>273</v>
      </c>
      <c r="B13" s="285"/>
      <c r="C13" s="68">
        <v>1</v>
      </c>
      <c r="D13" s="101">
        <f t="shared" si="3"/>
        <v>1</v>
      </c>
      <c r="E13" s="286"/>
      <c r="F13" s="70"/>
      <c r="G13" s="63">
        <f t="shared" si="4"/>
        <v>1</v>
      </c>
      <c r="H13" s="290"/>
      <c r="I13" s="89"/>
      <c r="J13" s="290"/>
      <c r="K13" s="89"/>
      <c r="L13" s="107">
        <f t="shared" si="2"/>
        <v>0</v>
      </c>
    </row>
    <row r="14" spans="1:12" x14ac:dyDescent="0.25">
      <c r="A14" s="64" t="s">
        <v>343</v>
      </c>
      <c r="B14" s="286"/>
      <c r="C14" s="68"/>
      <c r="D14" s="101">
        <f t="shared" si="3"/>
        <v>0</v>
      </c>
      <c r="E14" s="286"/>
      <c r="F14" s="70"/>
      <c r="G14" s="63">
        <f t="shared" si="4"/>
        <v>0</v>
      </c>
      <c r="H14" s="290"/>
      <c r="I14" s="89"/>
      <c r="J14" s="290"/>
      <c r="K14" s="89"/>
      <c r="L14" s="107">
        <f t="shared" si="2"/>
        <v>0</v>
      </c>
    </row>
    <row r="15" spans="1:12" x14ac:dyDescent="0.25">
      <c r="A15" s="62" t="s">
        <v>278</v>
      </c>
      <c r="B15" s="285">
        <v>3</v>
      </c>
      <c r="C15" s="68">
        <v>2</v>
      </c>
      <c r="D15" s="101">
        <f t="shared" si="3"/>
        <v>5</v>
      </c>
      <c r="E15" s="286">
        <v>1</v>
      </c>
      <c r="F15" s="70">
        <v>3</v>
      </c>
      <c r="G15" s="63">
        <f t="shared" si="4"/>
        <v>9</v>
      </c>
      <c r="H15" s="290">
        <v>1</v>
      </c>
      <c r="I15" s="89"/>
      <c r="J15" s="290"/>
      <c r="K15" s="89"/>
      <c r="L15" s="107">
        <f t="shared" si="2"/>
        <v>1</v>
      </c>
    </row>
    <row r="16" spans="1:12" x14ac:dyDescent="0.25">
      <c r="A16" s="62" t="s">
        <v>274</v>
      </c>
      <c r="B16" s="285">
        <v>2</v>
      </c>
      <c r="C16" s="68">
        <v>1</v>
      </c>
      <c r="D16" s="101">
        <f t="shared" si="3"/>
        <v>3</v>
      </c>
      <c r="E16" s="286"/>
      <c r="F16" s="70"/>
      <c r="G16" s="63">
        <f t="shared" si="4"/>
        <v>3</v>
      </c>
      <c r="H16" s="290"/>
      <c r="I16" s="89"/>
      <c r="J16" s="290"/>
      <c r="K16" s="89"/>
      <c r="L16" s="107">
        <f t="shared" si="2"/>
        <v>0</v>
      </c>
    </row>
    <row r="17" spans="1:12" x14ac:dyDescent="0.25">
      <c r="A17" s="62" t="s">
        <v>275</v>
      </c>
      <c r="B17" s="285"/>
      <c r="C17" s="68"/>
      <c r="D17" s="101">
        <f t="shared" si="3"/>
        <v>0</v>
      </c>
      <c r="E17" s="286">
        <v>2</v>
      </c>
      <c r="F17" s="70">
        <v>1</v>
      </c>
      <c r="G17" s="63">
        <f t="shared" si="4"/>
        <v>3</v>
      </c>
      <c r="H17" s="290"/>
      <c r="I17" s="89"/>
      <c r="J17" s="290"/>
      <c r="K17" s="89"/>
      <c r="L17" s="107">
        <f t="shared" si="2"/>
        <v>0</v>
      </c>
    </row>
    <row r="18" spans="1:12" x14ac:dyDescent="0.25">
      <c r="A18" s="62" t="s">
        <v>276</v>
      </c>
      <c r="B18" s="285">
        <v>26</v>
      </c>
      <c r="C18" s="68">
        <v>28</v>
      </c>
      <c r="D18" s="101">
        <f t="shared" si="3"/>
        <v>54</v>
      </c>
      <c r="E18" s="286">
        <v>2</v>
      </c>
      <c r="F18" s="70">
        <v>4</v>
      </c>
      <c r="G18" s="63">
        <f t="shared" si="4"/>
        <v>60</v>
      </c>
      <c r="H18" s="290">
        <v>6</v>
      </c>
      <c r="I18" s="89">
        <v>6</v>
      </c>
      <c r="J18" s="290"/>
      <c r="K18" s="89"/>
      <c r="L18" s="107">
        <f t="shared" si="2"/>
        <v>12</v>
      </c>
    </row>
    <row r="19" spans="1:12" x14ac:dyDescent="0.25">
      <c r="A19" s="62" t="s">
        <v>277</v>
      </c>
      <c r="B19" s="285">
        <v>21</v>
      </c>
      <c r="C19" s="68">
        <v>11</v>
      </c>
      <c r="D19" s="101">
        <f t="shared" si="3"/>
        <v>32</v>
      </c>
      <c r="E19" s="286">
        <v>3</v>
      </c>
      <c r="F19" s="70">
        <v>1</v>
      </c>
      <c r="G19" s="63">
        <f t="shared" si="4"/>
        <v>36</v>
      </c>
      <c r="H19" s="290">
        <v>2</v>
      </c>
      <c r="I19" s="89">
        <v>1</v>
      </c>
      <c r="J19" s="290">
        <v>1</v>
      </c>
      <c r="K19" s="89"/>
      <c r="L19" s="107">
        <f t="shared" si="2"/>
        <v>4</v>
      </c>
    </row>
    <row r="20" spans="1:12" x14ac:dyDescent="0.25">
      <c r="A20" s="62" t="s">
        <v>423</v>
      </c>
      <c r="B20" s="285">
        <v>1</v>
      </c>
      <c r="C20" s="68">
        <v>2</v>
      </c>
      <c r="D20" s="101">
        <f t="shared" si="3"/>
        <v>3</v>
      </c>
      <c r="E20" s="286"/>
      <c r="F20" s="70"/>
      <c r="G20" s="63">
        <f t="shared" si="4"/>
        <v>3</v>
      </c>
      <c r="H20" s="290">
        <v>1</v>
      </c>
      <c r="I20" s="89"/>
      <c r="J20" s="290"/>
      <c r="K20" s="89"/>
      <c r="L20" s="107">
        <f t="shared" si="2"/>
        <v>1</v>
      </c>
    </row>
    <row r="21" spans="1:12" x14ac:dyDescent="0.25">
      <c r="A21" s="62" t="s">
        <v>342</v>
      </c>
      <c r="B21" s="285">
        <v>10</v>
      </c>
      <c r="C21" s="68">
        <v>7</v>
      </c>
      <c r="D21" s="101">
        <f t="shared" si="3"/>
        <v>17</v>
      </c>
      <c r="E21" s="286"/>
      <c r="F21" s="70"/>
      <c r="G21" s="63">
        <f t="shared" si="4"/>
        <v>17</v>
      </c>
      <c r="H21" s="290">
        <v>1</v>
      </c>
      <c r="I21" s="89">
        <v>1</v>
      </c>
      <c r="J21" s="290"/>
      <c r="K21" s="89"/>
      <c r="L21" s="107">
        <f t="shared" si="2"/>
        <v>2</v>
      </c>
    </row>
    <row r="22" spans="1:12" x14ac:dyDescent="0.25">
      <c r="A22" s="62" t="s">
        <v>425</v>
      </c>
      <c r="B22" s="285">
        <v>3</v>
      </c>
      <c r="C22" s="68">
        <v>5</v>
      </c>
      <c r="D22" s="101">
        <f t="shared" si="3"/>
        <v>8</v>
      </c>
      <c r="E22" s="286"/>
      <c r="F22" s="70"/>
      <c r="G22" s="63">
        <f t="shared" si="4"/>
        <v>8</v>
      </c>
      <c r="H22" s="290"/>
      <c r="I22" s="89"/>
      <c r="J22" s="290"/>
      <c r="K22" s="89"/>
      <c r="L22" s="107">
        <f t="shared" si="2"/>
        <v>0</v>
      </c>
    </row>
    <row r="23" spans="1:12" x14ac:dyDescent="0.25">
      <c r="A23" s="62" t="s">
        <v>422</v>
      </c>
      <c r="B23" s="285">
        <v>2</v>
      </c>
      <c r="C23" s="68"/>
      <c r="D23" s="101">
        <f t="shared" si="3"/>
        <v>2</v>
      </c>
      <c r="E23" s="286"/>
      <c r="F23" s="70"/>
      <c r="G23" s="63">
        <f t="shared" si="4"/>
        <v>2</v>
      </c>
      <c r="H23" s="290">
        <v>1</v>
      </c>
      <c r="I23" s="89"/>
      <c r="J23" s="290"/>
      <c r="K23" s="89"/>
      <c r="L23" s="107">
        <f t="shared" si="2"/>
        <v>1</v>
      </c>
    </row>
    <row r="24" spans="1:12" x14ac:dyDescent="0.25">
      <c r="A24" s="62" t="s">
        <v>344</v>
      </c>
      <c r="B24" s="285"/>
      <c r="C24" s="68"/>
      <c r="D24" s="101">
        <f t="shared" si="3"/>
        <v>0</v>
      </c>
      <c r="E24" s="286"/>
      <c r="F24" s="70"/>
      <c r="G24" s="63">
        <f t="shared" si="4"/>
        <v>0</v>
      </c>
      <c r="H24" s="290"/>
      <c r="I24" s="89"/>
      <c r="J24" s="290"/>
      <c r="K24" s="89"/>
      <c r="L24" s="107">
        <f t="shared" si="2"/>
        <v>0</v>
      </c>
    </row>
    <row r="25" spans="1:12" x14ac:dyDescent="0.25">
      <c r="A25" s="65" t="s">
        <v>345</v>
      </c>
      <c r="B25" s="287">
        <v>3</v>
      </c>
      <c r="C25" s="69">
        <v>4</v>
      </c>
      <c r="D25" s="102">
        <f t="shared" si="3"/>
        <v>7</v>
      </c>
      <c r="E25" s="288"/>
      <c r="F25" s="71">
        <v>1</v>
      </c>
      <c r="G25" s="66">
        <f t="shared" si="4"/>
        <v>8</v>
      </c>
      <c r="H25" s="291">
        <v>1</v>
      </c>
      <c r="I25" s="90"/>
      <c r="J25" s="291"/>
      <c r="K25" s="90"/>
      <c r="L25" s="108">
        <f t="shared" si="2"/>
        <v>1</v>
      </c>
    </row>
  </sheetData>
  <mergeCells count="6">
    <mergeCell ref="E2:F2"/>
    <mergeCell ref="H2:I2"/>
    <mergeCell ref="B1:G1"/>
    <mergeCell ref="J2:K2"/>
    <mergeCell ref="H1:L1"/>
    <mergeCell ref="B2:D2"/>
  </mergeCells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S17"/>
  <sheetViews>
    <sheetView showGridLines="0" workbookViewId="0">
      <selection activeCell="A2" sqref="A2:O2"/>
    </sheetView>
  </sheetViews>
  <sheetFormatPr defaultRowHeight="11.25" x14ac:dyDescent="0.2"/>
  <cols>
    <col min="1" max="1" width="20.28515625" style="1" customWidth="1"/>
    <col min="2" max="2" width="6.7109375" style="1" customWidth="1"/>
    <col min="3" max="3" width="11.5703125" style="1" customWidth="1"/>
    <col min="4" max="18" width="6.28515625" style="1" customWidth="1"/>
    <col min="19" max="16384" width="9.140625" style="1"/>
  </cols>
  <sheetData>
    <row r="1" spans="1:19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9" s="10" customFormat="1" ht="57.75" customHeight="1" x14ac:dyDescent="0.2">
      <c r="A2" s="206" t="s">
        <v>442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9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9" x14ac:dyDescent="0.2">
      <c r="A4" s="49" t="s">
        <v>94</v>
      </c>
      <c r="B4" s="19" t="s">
        <v>0</v>
      </c>
      <c r="C4" s="19" t="s">
        <v>39</v>
      </c>
      <c r="D4" s="27"/>
      <c r="E4" s="27">
        <v>13</v>
      </c>
      <c r="F4" s="27"/>
      <c r="G4" s="25">
        <v>15</v>
      </c>
      <c r="H4" s="25">
        <v>15</v>
      </c>
      <c r="I4" s="25"/>
      <c r="J4" s="25"/>
      <c r="K4" s="25"/>
      <c r="L4" s="25"/>
      <c r="M4" s="25">
        <v>11</v>
      </c>
      <c r="N4" s="25">
        <v>15</v>
      </c>
      <c r="O4" s="25"/>
      <c r="P4" s="7">
        <f t="shared" ref="P4:P10" si="0">SUM(D4:O4)</f>
        <v>69</v>
      </c>
      <c r="Q4" s="7">
        <v>69</v>
      </c>
      <c r="R4" s="7">
        <f t="shared" ref="R4:R10" si="1">COUNT(D4:O4)</f>
        <v>5</v>
      </c>
    </row>
    <row r="5" spans="1:19" s="33" customFormat="1" x14ac:dyDescent="0.2">
      <c r="A5" s="12" t="s">
        <v>93</v>
      </c>
      <c r="B5" s="12" t="s">
        <v>0</v>
      </c>
      <c r="C5" s="12" t="s">
        <v>34</v>
      </c>
      <c r="D5" s="35"/>
      <c r="E5" s="35">
        <v>15</v>
      </c>
      <c r="F5" s="35">
        <v>15</v>
      </c>
      <c r="G5" s="35"/>
      <c r="H5" s="35"/>
      <c r="I5" s="35"/>
      <c r="J5" s="35">
        <v>15</v>
      </c>
      <c r="K5" s="35"/>
      <c r="L5" s="35"/>
      <c r="M5" s="35"/>
      <c r="N5" s="35"/>
      <c r="O5" s="35">
        <v>15</v>
      </c>
      <c r="P5" s="13">
        <f t="shared" si="0"/>
        <v>60</v>
      </c>
      <c r="Q5" s="13">
        <v>0</v>
      </c>
      <c r="R5" s="13">
        <f t="shared" si="1"/>
        <v>4</v>
      </c>
    </row>
    <row r="6" spans="1:19" x14ac:dyDescent="0.2">
      <c r="A6" s="19" t="s">
        <v>24</v>
      </c>
      <c r="B6" s="19" t="s">
        <v>0</v>
      </c>
      <c r="C6" s="19" t="s">
        <v>47</v>
      </c>
      <c r="D6" s="25">
        <v>15</v>
      </c>
      <c r="E6" s="26"/>
      <c r="F6" s="26"/>
      <c r="G6" s="25"/>
      <c r="H6" s="25"/>
      <c r="I6" s="25"/>
      <c r="J6" s="25"/>
      <c r="K6" s="25"/>
      <c r="L6" s="25"/>
      <c r="M6" s="25"/>
      <c r="N6" s="25"/>
      <c r="O6" s="25"/>
      <c r="P6" s="7">
        <f t="shared" si="0"/>
        <v>15</v>
      </c>
      <c r="Q6" s="7">
        <v>0</v>
      </c>
      <c r="R6" s="7">
        <f t="shared" si="1"/>
        <v>1</v>
      </c>
    </row>
    <row r="7" spans="1:19" ht="11.25" customHeight="1" x14ac:dyDescent="0.25">
      <c r="A7" s="53" t="s">
        <v>299</v>
      </c>
      <c r="B7" s="53" t="s">
        <v>0</v>
      </c>
      <c r="C7" s="53" t="s">
        <v>300</v>
      </c>
      <c r="D7" s="75"/>
      <c r="E7" s="75"/>
      <c r="F7" s="75"/>
      <c r="G7" s="75"/>
      <c r="H7" s="75"/>
      <c r="I7" s="75"/>
      <c r="J7" s="75"/>
      <c r="K7" s="75"/>
      <c r="L7" s="35"/>
      <c r="M7" s="135">
        <v>15</v>
      </c>
      <c r="N7" s="75"/>
      <c r="O7" s="75"/>
      <c r="P7" s="7">
        <f t="shared" si="0"/>
        <v>15</v>
      </c>
      <c r="Q7" s="7">
        <v>0</v>
      </c>
      <c r="R7" s="7">
        <f t="shared" si="1"/>
        <v>1</v>
      </c>
    </row>
    <row r="8" spans="1:19" x14ac:dyDescent="0.2">
      <c r="A8" s="12" t="s">
        <v>236</v>
      </c>
      <c r="B8" s="12" t="s">
        <v>0</v>
      </c>
      <c r="C8" s="12" t="s">
        <v>213</v>
      </c>
      <c r="D8" s="35"/>
      <c r="E8" s="35"/>
      <c r="F8" s="35"/>
      <c r="G8" s="35"/>
      <c r="H8" s="35"/>
      <c r="I8" s="35"/>
      <c r="J8" s="35">
        <v>13</v>
      </c>
      <c r="K8" s="35"/>
      <c r="L8" s="35"/>
      <c r="M8" s="35"/>
      <c r="N8" s="35"/>
      <c r="O8" s="35"/>
      <c r="P8" s="13">
        <f t="shared" si="0"/>
        <v>13</v>
      </c>
      <c r="Q8" s="13">
        <v>0</v>
      </c>
      <c r="R8" s="13">
        <f t="shared" si="1"/>
        <v>1</v>
      </c>
    </row>
    <row r="9" spans="1:19" s="33" customFormat="1" x14ac:dyDescent="0.2">
      <c r="A9" s="19" t="s">
        <v>95</v>
      </c>
      <c r="B9" s="19" t="s">
        <v>0</v>
      </c>
      <c r="C9" s="19" t="s">
        <v>40</v>
      </c>
      <c r="D9" s="27"/>
      <c r="E9" s="27">
        <v>11</v>
      </c>
      <c r="F9" s="27"/>
      <c r="G9" s="26"/>
      <c r="H9" s="25"/>
      <c r="I9" s="25"/>
      <c r="J9" s="25"/>
      <c r="K9" s="25"/>
      <c r="L9" s="25"/>
      <c r="M9" s="25"/>
      <c r="N9" s="25"/>
      <c r="O9" s="25"/>
      <c r="P9" s="7">
        <f t="shared" si="0"/>
        <v>11</v>
      </c>
      <c r="Q9" s="7">
        <v>0</v>
      </c>
      <c r="R9" s="7">
        <f t="shared" si="1"/>
        <v>1</v>
      </c>
    </row>
    <row r="10" spans="1:19" s="33" customFormat="1" ht="12" customHeight="1" x14ac:dyDescent="0.2">
      <c r="A10" s="19" t="s">
        <v>128</v>
      </c>
      <c r="B10" s="19" t="s">
        <v>0</v>
      </c>
      <c r="C10" s="2" t="s">
        <v>129</v>
      </c>
      <c r="D10" s="27"/>
      <c r="E10" s="27"/>
      <c r="F10" s="27"/>
      <c r="G10" s="25"/>
      <c r="H10" s="25"/>
      <c r="I10" s="25"/>
      <c r="J10" s="25"/>
      <c r="K10" s="25"/>
      <c r="L10" s="25"/>
      <c r="M10" s="25"/>
      <c r="N10" s="25"/>
      <c r="O10" s="25"/>
      <c r="P10" s="7">
        <f t="shared" si="0"/>
        <v>0</v>
      </c>
      <c r="Q10" s="7">
        <v>0</v>
      </c>
      <c r="R10" s="7">
        <f t="shared" si="1"/>
        <v>0</v>
      </c>
    </row>
    <row r="11" spans="1:19" s="33" customFormat="1" ht="15" x14ac:dyDescent="0.25">
      <c r="A11" s="120"/>
      <c r="B11" s="121"/>
      <c r="C11" s="121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1"/>
      <c r="Q11" s="121"/>
      <c r="R11" s="122"/>
    </row>
    <row r="12" spans="1:19" x14ac:dyDescent="0.2">
      <c r="A12" s="19" t="s">
        <v>184</v>
      </c>
      <c r="B12" s="19" t="s">
        <v>1</v>
      </c>
      <c r="C12" s="19" t="s">
        <v>215</v>
      </c>
      <c r="D12" s="27"/>
      <c r="E12" s="27"/>
      <c r="F12" s="27"/>
      <c r="G12" s="25"/>
      <c r="H12" s="25">
        <v>13</v>
      </c>
      <c r="I12" s="25">
        <v>15</v>
      </c>
      <c r="J12" s="25"/>
      <c r="K12" s="25">
        <v>15</v>
      </c>
      <c r="L12" s="25"/>
      <c r="M12" s="25">
        <v>13</v>
      </c>
      <c r="N12" s="25"/>
      <c r="O12" s="25"/>
      <c r="P12" s="7">
        <f>SUM(D12:O12)</f>
        <v>56</v>
      </c>
      <c r="Q12" s="7">
        <v>0</v>
      </c>
      <c r="R12" s="7">
        <f>COUNT(D12:O12)</f>
        <v>4</v>
      </c>
    </row>
    <row r="13" spans="1:19" ht="12.75" customHeight="1" x14ac:dyDescent="0.2">
      <c r="A13" s="19" t="s">
        <v>237</v>
      </c>
      <c r="B13" s="19" t="s">
        <v>1</v>
      </c>
      <c r="C13" s="19" t="s">
        <v>238</v>
      </c>
      <c r="D13" s="27"/>
      <c r="E13" s="27"/>
      <c r="F13" s="27"/>
      <c r="G13" s="25"/>
      <c r="H13" s="25"/>
      <c r="I13" s="25"/>
      <c r="J13" s="25">
        <v>11</v>
      </c>
      <c r="K13" s="25"/>
      <c r="L13" s="25"/>
      <c r="M13" s="25"/>
      <c r="N13" s="25"/>
      <c r="O13" s="25"/>
      <c r="P13" s="7">
        <f>SUM(D13:O13)</f>
        <v>11</v>
      </c>
      <c r="Q13" s="7">
        <v>0</v>
      </c>
      <c r="R13" s="7">
        <f>COUNT(D13:O13)</f>
        <v>1</v>
      </c>
    </row>
    <row r="14" spans="1:19" ht="12.75" customHeight="1" x14ac:dyDescent="0.25">
      <c r="A14" s="120"/>
      <c r="B14" s="121"/>
      <c r="C14" s="121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1"/>
      <c r="Q14" s="121"/>
      <c r="R14" s="122"/>
    </row>
    <row r="15" spans="1:19" ht="15" x14ac:dyDescent="0.25">
      <c r="A15" s="136" t="s">
        <v>65</v>
      </c>
      <c r="B15" s="9"/>
      <c r="C15" s="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1"/>
      <c r="Q15" s="121"/>
      <c r="R15" s="122"/>
      <c r="S15"/>
    </row>
    <row r="16" spans="1:19" x14ac:dyDescent="0.2">
      <c r="A16" s="50" t="s">
        <v>68</v>
      </c>
      <c r="B16" s="2" t="s">
        <v>0</v>
      </c>
      <c r="C16" s="2" t="s">
        <v>301</v>
      </c>
      <c r="D16" s="25">
        <v>15</v>
      </c>
      <c r="E16" s="25">
        <v>15</v>
      </c>
      <c r="F16" s="26"/>
      <c r="G16" s="26"/>
      <c r="H16" s="25">
        <v>15</v>
      </c>
      <c r="I16" s="25"/>
      <c r="J16" s="25"/>
      <c r="K16" s="25">
        <v>15</v>
      </c>
      <c r="L16" s="25">
        <v>15</v>
      </c>
      <c r="M16" s="25"/>
      <c r="N16" s="25"/>
      <c r="O16" s="25"/>
      <c r="P16" s="7">
        <f>SUM(D16:O16)</f>
        <v>75</v>
      </c>
      <c r="Q16" s="7">
        <v>75</v>
      </c>
      <c r="R16" s="7">
        <f t="shared" ref="R16" si="2">COUNT(D16:O16)</f>
        <v>5</v>
      </c>
    </row>
    <row r="17" spans="1:18" x14ac:dyDescent="0.2">
      <c r="A17" s="19" t="s">
        <v>95</v>
      </c>
      <c r="B17" s="19" t="s">
        <v>0</v>
      </c>
      <c r="C17" s="19" t="s">
        <v>40</v>
      </c>
      <c r="D17" s="25"/>
      <c r="E17" s="25"/>
      <c r="F17" s="25"/>
      <c r="G17" s="25"/>
      <c r="H17" s="25"/>
      <c r="I17" s="25"/>
      <c r="J17" s="25"/>
      <c r="K17" s="25"/>
      <c r="L17" s="25"/>
      <c r="M17" s="25">
        <v>15</v>
      </c>
      <c r="N17" s="25">
        <v>15</v>
      </c>
      <c r="O17" s="25"/>
      <c r="P17" s="7">
        <f t="shared" ref="P17" si="3">SUM(D17:O17)</f>
        <v>30</v>
      </c>
      <c r="Q17" s="7">
        <v>0</v>
      </c>
      <c r="R17" s="7">
        <f t="shared" ref="R17" si="4">COUNT(D17:O17)</f>
        <v>2</v>
      </c>
    </row>
  </sheetData>
  <sortState xmlns:xlrd2="http://schemas.microsoft.com/office/spreadsheetml/2017/richdata2" ref="A4:R10">
    <sortCondition descending="1" ref="P4:P1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R6"/>
  <sheetViews>
    <sheetView showGridLines="0" workbookViewId="0">
      <selection activeCell="A2" sqref="A2:O2"/>
    </sheetView>
  </sheetViews>
  <sheetFormatPr defaultRowHeight="11.25" x14ac:dyDescent="0.2"/>
  <cols>
    <col min="1" max="1" width="28.85546875" style="1" customWidth="1"/>
    <col min="2" max="2" width="6.42578125" style="1" customWidth="1"/>
    <col min="3" max="3" width="9.140625" style="1"/>
    <col min="4" max="18" width="6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443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19" t="s">
        <v>444</v>
      </c>
      <c r="B4" s="2" t="s">
        <v>1</v>
      </c>
      <c r="C4" s="2" t="s">
        <v>321</v>
      </c>
      <c r="D4" s="30"/>
      <c r="E4" s="29"/>
      <c r="F4" s="29"/>
      <c r="G4" s="29"/>
      <c r="H4" s="29"/>
      <c r="I4" s="29"/>
      <c r="J4" s="5"/>
      <c r="K4" s="5"/>
      <c r="L4" s="5"/>
      <c r="M4" s="5"/>
      <c r="N4" s="29">
        <v>15</v>
      </c>
      <c r="O4" s="5"/>
      <c r="P4" s="7">
        <f>SUM(D4:O4)</f>
        <v>15</v>
      </c>
      <c r="Q4" s="7"/>
      <c r="R4" s="7">
        <f>COUNT(D4:O4)</f>
        <v>1</v>
      </c>
    </row>
    <row r="5" spans="1:18" x14ac:dyDescent="0.2">
      <c r="A5" s="24"/>
      <c r="B5" s="25"/>
      <c r="C5" s="25"/>
      <c r="D5" s="25"/>
      <c r="E5" s="26"/>
      <c r="F5" s="26"/>
      <c r="G5" s="25"/>
      <c r="H5" s="25"/>
      <c r="I5" s="25"/>
      <c r="J5" s="2"/>
      <c r="K5" s="2"/>
      <c r="L5" s="2"/>
      <c r="M5" s="2"/>
      <c r="N5" s="2"/>
      <c r="O5" s="2"/>
      <c r="P5" s="7">
        <f t="shared" ref="P5:P6" si="0">SUM(D5:O5)</f>
        <v>0</v>
      </c>
      <c r="Q5" s="7"/>
      <c r="R5" s="7">
        <f t="shared" ref="R5:R6" si="1">COUNT(D5:O5)</f>
        <v>0</v>
      </c>
    </row>
    <row r="6" spans="1:18" x14ac:dyDescent="0.2">
      <c r="A6" s="25"/>
      <c r="B6" s="25"/>
      <c r="C6" s="25"/>
      <c r="D6" s="25"/>
      <c r="E6" s="25"/>
      <c r="F6" s="25"/>
      <c r="G6" s="25"/>
      <c r="H6" s="25"/>
      <c r="I6" s="25"/>
      <c r="J6" s="2"/>
      <c r="K6" s="2"/>
      <c r="L6" s="2"/>
      <c r="M6" s="2"/>
      <c r="N6" s="2"/>
      <c r="O6" s="2"/>
      <c r="P6" s="7">
        <f t="shared" si="0"/>
        <v>0</v>
      </c>
      <c r="Q6" s="7"/>
      <c r="R6" s="7">
        <f t="shared" si="1"/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R16"/>
  <sheetViews>
    <sheetView showGridLines="0" workbookViewId="0">
      <selection activeCell="A2" sqref="A2:O2"/>
    </sheetView>
  </sheetViews>
  <sheetFormatPr defaultRowHeight="11.25" x14ac:dyDescent="0.2"/>
  <cols>
    <col min="1" max="1" width="18.5703125" style="1" customWidth="1"/>
    <col min="2" max="2" width="6.5703125" style="1" customWidth="1"/>
    <col min="3" max="3" width="10.28515625" style="1" customWidth="1"/>
    <col min="4" max="18" width="6.285156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445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49" t="s">
        <v>130</v>
      </c>
      <c r="B4" s="19" t="s">
        <v>0</v>
      </c>
      <c r="C4" s="19" t="s">
        <v>131</v>
      </c>
      <c r="D4" s="19"/>
      <c r="E4" s="19"/>
      <c r="F4" s="27">
        <v>15</v>
      </c>
      <c r="G4" s="27">
        <v>15</v>
      </c>
      <c r="H4" s="27"/>
      <c r="I4" s="25">
        <v>15</v>
      </c>
      <c r="J4" s="25"/>
      <c r="K4" s="25">
        <v>15</v>
      </c>
      <c r="L4" s="25">
        <v>15</v>
      </c>
      <c r="M4" s="25"/>
      <c r="N4" s="25"/>
      <c r="O4" s="25"/>
      <c r="P4" s="6">
        <f>SUM(D4:O4)</f>
        <v>75</v>
      </c>
      <c r="Q4" s="6">
        <v>75</v>
      </c>
      <c r="R4" s="6">
        <f>COUNT(D4:O4)</f>
        <v>5</v>
      </c>
    </row>
    <row r="5" spans="1:18" x14ac:dyDescent="0.2">
      <c r="A5" s="19" t="s">
        <v>252</v>
      </c>
      <c r="B5" s="19" t="s">
        <v>0</v>
      </c>
      <c r="C5" s="19" t="s">
        <v>220</v>
      </c>
      <c r="D5" s="19"/>
      <c r="E5" s="19"/>
      <c r="F5" s="27">
        <v>13</v>
      </c>
      <c r="G5" s="27"/>
      <c r="H5" s="27"/>
      <c r="I5" s="25"/>
      <c r="J5" s="25"/>
      <c r="K5" s="25"/>
      <c r="L5" s="25"/>
      <c r="M5" s="25"/>
      <c r="N5" s="25"/>
      <c r="O5" s="25"/>
      <c r="P5" s="6">
        <f t="shared" ref="P5:P6" si="0">SUM(D5:O5)</f>
        <v>13</v>
      </c>
      <c r="Q5" s="6">
        <v>0</v>
      </c>
      <c r="R5" s="6">
        <f t="shared" ref="R5:R16" si="1">COUNT(D5:O5)</f>
        <v>1</v>
      </c>
    </row>
    <row r="6" spans="1:18" x14ac:dyDescent="0.2">
      <c r="A6" s="19" t="s">
        <v>6</v>
      </c>
      <c r="B6" s="19" t="s">
        <v>0</v>
      </c>
      <c r="C6" s="19" t="s">
        <v>220</v>
      </c>
      <c r="D6" s="19"/>
      <c r="E6" s="19"/>
      <c r="F6" s="27">
        <v>11</v>
      </c>
      <c r="G6" s="27"/>
      <c r="H6" s="27"/>
      <c r="I6" s="25"/>
      <c r="J6" s="25"/>
      <c r="K6" s="25"/>
      <c r="L6" s="25"/>
      <c r="M6" s="25"/>
      <c r="N6" s="25"/>
      <c r="O6" s="25"/>
      <c r="P6" s="6">
        <f t="shared" si="0"/>
        <v>11</v>
      </c>
      <c r="Q6" s="6">
        <v>0</v>
      </c>
      <c r="R6" s="6">
        <f t="shared" si="1"/>
        <v>1</v>
      </c>
    </row>
    <row r="7" spans="1:18" s="33" customFormat="1" x14ac:dyDescent="0.2">
      <c r="A7" s="12" t="s">
        <v>377</v>
      </c>
      <c r="B7" s="19" t="s">
        <v>0</v>
      </c>
      <c r="C7" s="12" t="s">
        <v>262</v>
      </c>
      <c r="D7" s="12"/>
      <c r="E7" s="12"/>
      <c r="F7" s="35"/>
      <c r="G7" s="35"/>
      <c r="H7" s="35"/>
      <c r="I7" s="35"/>
      <c r="J7" s="35"/>
      <c r="K7" s="35"/>
      <c r="L7" s="35"/>
      <c r="M7" s="35"/>
      <c r="N7" s="35"/>
      <c r="O7" s="35">
        <v>9</v>
      </c>
      <c r="P7" s="77">
        <f>SUM(D7:O7)</f>
        <v>9</v>
      </c>
      <c r="Q7" s="77">
        <v>0</v>
      </c>
      <c r="R7" s="77">
        <f t="shared" si="1"/>
        <v>1</v>
      </c>
    </row>
    <row r="8" spans="1:18" x14ac:dyDescent="0.2">
      <c r="A8" s="132"/>
      <c r="B8" s="9"/>
      <c r="C8" s="9"/>
      <c r="D8" s="9"/>
      <c r="E8" s="9"/>
      <c r="F8" s="20"/>
      <c r="G8" s="20"/>
      <c r="H8" s="20"/>
      <c r="I8" s="20"/>
      <c r="J8" s="20"/>
      <c r="K8" s="20"/>
      <c r="L8" s="20"/>
      <c r="M8" s="20"/>
      <c r="N8" s="20"/>
      <c r="O8" s="20"/>
      <c r="P8" s="9"/>
      <c r="Q8" s="9"/>
      <c r="R8" s="125"/>
    </row>
    <row r="9" spans="1:18" x14ac:dyDescent="0.2">
      <c r="A9" s="19" t="s">
        <v>209</v>
      </c>
      <c r="B9" s="19" t="s">
        <v>1</v>
      </c>
      <c r="C9" s="19" t="s">
        <v>221</v>
      </c>
      <c r="D9" s="19"/>
      <c r="E9" s="19"/>
      <c r="F9" s="27"/>
      <c r="G9" s="27"/>
      <c r="H9" s="27">
        <v>15</v>
      </c>
      <c r="I9" s="25"/>
      <c r="J9" s="25"/>
      <c r="K9" s="25"/>
      <c r="L9" s="25"/>
      <c r="M9" s="25">
        <v>15</v>
      </c>
      <c r="N9" s="25"/>
      <c r="O9" s="25">
        <v>13</v>
      </c>
      <c r="P9" s="6">
        <f>SUM(D9:O9)</f>
        <v>43</v>
      </c>
      <c r="Q9" s="6">
        <v>0</v>
      </c>
      <c r="R9" s="6">
        <f>COUNT(D9:O9)</f>
        <v>3</v>
      </c>
    </row>
    <row r="10" spans="1:18" x14ac:dyDescent="0.2">
      <c r="A10" s="2" t="s">
        <v>282</v>
      </c>
      <c r="B10" s="19" t="s">
        <v>1</v>
      </c>
      <c r="C10" s="2" t="s">
        <v>281</v>
      </c>
      <c r="D10" s="19"/>
      <c r="E10" s="19"/>
      <c r="F10" s="27"/>
      <c r="G10" s="27"/>
      <c r="H10" s="27"/>
      <c r="I10" s="25"/>
      <c r="J10" s="25"/>
      <c r="K10" s="25"/>
      <c r="L10" s="25"/>
      <c r="M10" s="25"/>
      <c r="N10" s="25"/>
      <c r="O10" s="25"/>
      <c r="P10" s="6">
        <f>SUM(D10:O10)</f>
        <v>0</v>
      </c>
      <c r="Q10" s="6">
        <v>0</v>
      </c>
      <c r="R10" s="6">
        <f>COUNT(D10:O10)</f>
        <v>0</v>
      </c>
    </row>
    <row r="11" spans="1:18" s="44" customFormat="1" ht="12" customHeight="1" x14ac:dyDescent="0.2">
      <c r="A11" s="12" t="s">
        <v>375</v>
      </c>
      <c r="B11" s="12" t="s">
        <v>1</v>
      </c>
      <c r="C11" s="12" t="s">
        <v>262</v>
      </c>
      <c r="D11" s="12"/>
      <c r="E11" s="12"/>
      <c r="F11" s="35"/>
      <c r="G11" s="35"/>
      <c r="H11" s="35"/>
      <c r="I11" s="35"/>
      <c r="J11" s="35"/>
      <c r="K11" s="35"/>
      <c r="L11" s="35"/>
      <c r="M11" s="35"/>
      <c r="N11" s="35"/>
      <c r="O11" s="35">
        <v>15</v>
      </c>
      <c r="P11" s="77">
        <f t="shared" ref="P11:P13" si="2">SUM(D11:O11)</f>
        <v>15</v>
      </c>
      <c r="Q11" s="77">
        <v>0</v>
      </c>
      <c r="R11" s="77">
        <f t="shared" ref="R11:R13" si="3">COUNT(D11:O11)</f>
        <v>1</v>
      </c>
    </row>
    <row r="12" spans="1:18" s="44" customFormat="1" ht="12" customHeight="1" x14ac:dyDescent="0.2">
      <c r="A12" s="12" t="s">
        <v>376</v>
      </c>
      <c r="B12" s="12" t="s">
        <v>1</v>
      </c>
      <c r="C12" s="12" t="s">
        <v>262</v>
      </c>
      <c r="D12" s="12"/>
      <c r="E12" s="12"/>
      <c r="F12" s="35"/>
      <c r="G12" s="35"/>
      <c r="H12" s="35"/>
      <c r="I12" s="35"/>
      <c r="J12" s="35"/>
      <c r="K12" s="35"/>
      <c r="L12" s="35"/>
      <c r="M12" s="35"/>
      <c r="N12" s="35"/>
      <c r="O12" s="35">
        <v>11</v>
      </c>
      <c r="P12" s="77">
        <f t="shared" si="2"/>
        <v>11</v>
      </c>
      <c r="Q12" s="77">
        <v>0</v>
      </c>
      <c r="R12" s="77">
        <f t="shared" si="3"/>
        <v>1</v>
      </c>
    </row>
    <row r="13" spans="1:18" s="44" customFormat="1" ht="12" customHeight="1" x14ac:dyDescent="0.2">
      <c r="A13" s="12" t="s">
        <v>378</v>
      </c>
      <c r="B13" s="12" t="s">
        <v>1</v>
      </c>
      <c r="C13" s="12" t="s">
        <v>262</v>
      </c>
      <c r="D13" s="12"/>
      <c r="E13" s="12"/>
      <c r="F13" s="35"/>
      <c r="G13" s="35"/>
      <c r="H13" s="35"/>
      <c r="I13" s="35"/>
      <c r="J13" s="35"/>
      <c r="K13" s="35"/>
      <c r="L13" s="35"/>
      <c r="M13" s="35"/>
      <c r="N13" s="35"/>
      <c r="O13" s="35">
        <v>8</v>
      </c>
      <c r="P13" s="77">
        <f t="shared" si="2"/>
        <v>8</v>
      </c>
      <c r="Q13" s="77">
        <v>0</v>
      </c>
      <c r="R13" s="77">
        <f t="shared" si="3"/>
        <v>1</v>
      </c>
    </row>
    <row r="14" spans="1:18" s="9" customFormat="1" x14ac:dyDescent="0.2">
      <c r="A14" s="132"/>
      <c r="F14" s="20"/>
      <c r="G14" s="20"/>
      <c r="H14" s="20"/>
      <c r="I14" s="20"/>
      <c r="J14" s="20"/>
      <c r="K14" s="20"/>
      <c r="L14" s="20"/>
      <c r="M14" s="20"/>
      <c r="N14" s="20"/>
      <c r="O14" s="20"/>
      <c r="R14" s="125"/>
    </row>
    <row r="15" spans="1:18" s="9" customFormat="1" x14ac:dyDescent="0.2">
      <c r="A15" s="137" t="s">
        <v>65</v>
      </c>
      <c r="B15" s="16"/>
      <c r="C15" s="16"/>
      <c r="D15" s="38"/>
      <c r="E15" s="16"/>
      <c r="F15" s="21"/>
      <c r="G15" s="21"/>
      <c r="H15" s="21"/>
      <c r="I15" s="21"/>
      <c r="J15" s="21"/>
      <c r="K15" s="21"/>
      <c r="L15" s="21"/>
      <c r="M15" s="21"/>
      <c r="N15" s="21"/>
      <c r="O15" s="21"/>
      <c r="R15" s="125"/>
    </row>
    <row r="16" spans="1:18" x14ac:dyDescent="0.2">
      <c r="A16" s="19" t="s">
        <v>6</v>
      </c>
      <c r="B16" s="19" t="s">
        <v>0</v>
      </c>
      <c r="C16" s="19" t="s">
        <v>220</v>
      </c>
      <c r="D16" s="4"/>
      <c r="E16" s="2"/>
      <c r="F16" s="25"/>
      <c r="G16" s="25"/>
      <c r="H16" s="25">
        <v>15</v>
      </c>
      <c r="I16" s="25"/>
      <c r="J16" s="25"/>
      <c r="K16" s="25"/>
      <c r="L16" s="25"/>
      <c r="M16" s="25"/>
      <c r="N16" s="25"/>
      <c r="O16" s="25"/>
      <c r="P16" s="6">
        <f t="shared" ref="P16" si="4">SUM(D16:O16)</f>
        <v>15</v>
      </c>
      <c r="Q16" s="6">
        <v>0</v>
      </c>
      <c r="R16" s="6">
        <f t="shared" si="1"/>
        <v>1</v>
      </c>
    </row>
  </sheetData>
  <sortState xmlns:xlrd2="http://schemas.microsoft.com/office/spreadsheetml/2017/richdata2" ref="A9:R10">
    <sortCondition descending="1" ref="P9:P1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R8"/>
  <sheetViews>
    <sheetView showGridLines="0" workbookViewId="0">
      <selection activeCell="A2" sqref="A2:O2"/>
    </sheetView>
  </sheetViews>
  <sheetFormatPr defaultRowHeight="11.25" x14ac:dyDescent="0.2"/>
  <cols>
    <col min="1" max="1" width="20.42578125" style="1" customWidth="1"/>
    <col min="2" max="2" width="7.140625" style="1" customWidth="1"/>
    <col min="3" max="3" width="9.140625" style="1"/>
    <col min="4" max="18" width="6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454</v>
      </c>
      <c r="B2" s="208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2" t="s">
        <v>182</v>
      </c>
      <c r="B4" s="2" t="s">
        <v>0</v>
      </c>
      <c r="C4" s="2"/>
      <c r="D4" s="25"/>
      <c r="E4" s="26"/>
      <c r="F4" s="26"/>
      <c r="G4" s="26"/>
      <c r="H4" s="25"/>
      <c r="I4" s="25">
        <v>15</v>
      </c>
      <c r="J4" s="25"/>
      <c r="K4" s="25"/>
      <c r="L4" s="25"/>
      <c r="M4" s="25"/>
      <c r="N4" s="25"/>
      <c r="O4" s="25"/>
      <c r="P4" s="124">
        <f t="shared" ref="P4:P5" si="0">SUM(D4:O4)</f>
        <v>15</v>
      </c>
      <c r="Q4" s="124">
        <v>0</v>
      </c>
      <c r="R4" s="124">
        <f>COUNT(D4:O4)</f>
        <v>1</v>
      </c>
    </row>
    <row r="5" spans="1:18" x14ac:dyDescent="0.2">
      <c r="A5" s="34" t="s">
        <v>183</v>
      </c>
      <c r="B5" s="2" t="s">
        <v>1</v>
      </c>
      <c r="C5" s="2"/>
      <c r="D5" s="25"/>
      <c r="E5" s="26"/>
      <c r="F5" s="26"/>
      <c r="G5" s="26"/>
      <c r="H5" s="25"/>
      <c r="I5" s="25">
        <v>13</v>
      </c>
      <c r="J5" s="25"/>
      <c r="K5" s="25"/>
      <c r="L5" s="25"/>
      <c r="M5" s="25"/>
      <c r="N5" s="25"/>
      <c r="O5" s="25"/>
      <c r="P5" s="124">
        <f t="shared" si="0"/>
        <v>13</v>
      </c>
      <c r="Q5" s="124">
        <v>0</v>
      </c>
      <c r="R5" s="124">
        <f t="shared" ref="R5" si="1">COUNT(D5:O5)</f>
        <v>1</v>
      </c>
    </row>
    <row r="6" spans="1:18" customFormat="1" ht="15" x14ac:dyDescent="0.25">
      <c r="A6" s="120"/>
      <c r="B6" s="121"/>
      <c r="C6" s="121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9"/>
      <c r="Q6" s="9"/>
      <c r="R6" s="125"/>
    </row>
    <row r="7" spans="1:18" x14ac:dyDescent="0.2">
      <c r="A7" s="137" t="s">
        <v>65</v>
      </c>
      <c r="B7" s="16"/>
      <c r="C7" s="16"/>
      <c r="D7" s="21"/>
      <c r="E7" s="22"/>
      <c r="F7" s="22"/>
      <c r="G7" s="22"/>
      <c r="H7" s="21"/>
      <c r="I7" s="21"/>
      <c r="J7" s="21"/>
      <c r="K7" s="21"/>
      <c r="L7" s="21"/>
      <c r="M7" s="21"/>
      <c r="N7" s="21"/>
      <c r="O7" s="21"/>
      <c r="P7" s="9"/>
      <c r="Q7" s="9"/>
      <c r="R7" s="125"/>
    </row>
    <row r="8" spans="1:18" x14ac:dyDescent="0.2">
      <c r="A8" s="19" t="s">
        <v>69</v>
      </c>
      <c r="B8" s="2" t="s">
        <v>0</v>
      </c>
      <c r="C8" s="2"/>
      <c r="D8" s="25">
        <v>15</v>
      </c>
      <c r="E8" s="26"/>
      <c r="F8" s="26"/>
      <c r="G8" s="26"/>
      <c r="H8" s="25"/>
      <c r="I8" s="25">
        <v>15</v>
      </c>
      <c r="J8" s="25"/>
      <c r="K8" s="25">
        <v>15</v>
      </c>
      <c r="L8" s="25">
        <v>15</v>
      </c>
      <c r="M8" s="25"/>
      <c r="N8" s="25"/>
      <c r="O8" s="25"/>
      <c r="P8" s="124">
        <f t="shared" ref="P8" si="2">SUM(D8:O8)</f>
        <v>60</v>
      </c>
      <c r="Q8" s="124">
        <v>0</v>
      </c>
      <c r="R8" s="124">
        <f t="shared" ref="R8" si="3">COUNT(D8:O8)</f>
        <v>4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6"/>
  <sheetViews>
    <sheetView showGridLines="0" workbookViewId="0">
      <selection activeCell="A2" sqref="A2:O2"/>
    </sheetView>
  </sheetViews>
  <sheetFormatPr defaultRowHeight="11.25" x14ac:dyDescent="0.2"/>
  <cols>
    <col min="1" max="1" width="23.42578125" style="1" customWidth="1"/>
    <col min="2" max="2" width="7.28515625" style="1" customWidth="1"/>
    <col min="3" max="3" width="9.140625" style="1"/>
    <col min="4" max="18" width="6.285156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446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s="33" customFormat="1" x14ac:dyDescent="0.2">
      <c r="A4" s="12" t="s">
        <v>210</v>
      </c>
      <c r="B4" s="12" t="s">
        <v>1</v>
      </c>
      <c r="C4" s="12" t="s">
        <v>213</v>
      </c>
      <c r="D4" s="12"/>
      <c r="E4" s="12"/>
      <c r="F4" s="12">
        <v>15</v>
      </c>
      <c r="G4" s="12"/>
      <c r="H4" s="12">
        <v>15</v>
      </c>
      <c r="I4" s="12"/>
      <c r="J4" s="12"/>
      <c r="K4" s="12"/>
      <c r="L4" s="12"/>
      <c r="M4" s="12"/>
      <c r="N4" s="12"/>
      <c r="O4" s="12"/>
      <c r="P4" s="13">
        <f>SUM(D4:O4)</f>
        <v>30</v>
      </c>
      <c r="Q4" s="13">
        <v>0</v>
      </c>
      <c r="R4" s="13">
        <f>COUNT(D4:O4)</f>
        <v>2</v>
      </c>
    </row>
    <row r="5" spans="1:18" s="33" customFormat="1" x14ac:dyDescent="0.2">
      <c r="A5" s="12" t="s">
        <v>211</v>
      </c>
      <c r="B5" s="12" t="s">
        <v>0</v>
      </c>
      <c r="C5" s="12" t="s">
        <v>213</v>
      </c>
      <c r="D5" s="12"/>
      <c r="E5" s="12"/>
      <c r="F5" s="12">
        <v>13</v>
      </c>
      <c r="G5" s="12"/>
      <c r="H5" s="12">
        <v>13</v>
      </c>
      <c r="I5" s="12"/>
      <c r="J5" s="12"/>
      <c r="K5" s="12"/>
      <c r="L5" s="12"/>
      <c r="M5" s="12"/>
      <c r="N5" s="12"/>
      <c r="O5" s="12"/>
      <c r="P5" s="13">
        <f t="shared" ref="P5:P6" si="0">SUM(D5:O5)</f>
        <v>26</v>
      </c>
      <c r="Q5" s="13">
        <v>0</v>
      </c>
      <c r="R5" s="13">
        <f t="shared" ref="R5:R6" si="1">COUNT(D5:O5)</f>
        <v>2</v>
      </c>
    </row>
    <row r="6" spans="1:18" s="33" customFormat="1" x14ac:dyDescent="0.2">
      <c r="A6" s="12" t="s">
        <v>212</v>
      </c>
      <c r="B6" s="12" t="s">
        <v>0</v>
      </c>
      <c r="C6" s="12" t="s">
        <v>213</v>
      </c>
      <c r="D6" s="12"/>
      <c r="E6" s="12"/>
      <c r="F6" s="12">
        <v>11</v>
      </c>
      <c r="G6" s="12"/>
      <c r="H6" s="12"/>
      <c r="I6" s="12"/>
      <c r="J6" s="12"/>
      <c r="K6" s="12"/>
      <c r="L6" s="12"/>
      <c r="M6" s="12"/>
      <c r="N6" s="12"/>
      <c r="O6" s="12"/>
      <c r="P6" s="13">
        <f t="shared" si="0"/>
        <v>11</v>
      </c>
      <c r="Q6" s="13">
        <v>0</v>
      </c>
      <c r="R6" s="13">
        <f t="shared" si="1"/>
        <v>1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S68"/>
  <sheetViews>
    <sheetView showGridLines="0" workbookViewId="0">
      <selection activeCell="A2" sqref="A2:O2"/>
    </sheetView>
  </sheetViews>
  <sheetFormatPr defaultRowHeight="11.25" x14ac:dyDescent="0.2"/>
  <cols>
    <col min="1" max="1" width="20.140625" style="1" customWidth="1"/>
    <col min="2" max="2" width="6.7109375" style="1" customWidth="1"/>
    <col min="3" max="3" width="9.140625" style="1"/>
    <col min="4" max="18" width="5.710937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447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49" t="s">
        <v>75</v>
      </c>
      <c r="B4" s="19" t="s">
        <v>0</v>
      </c>
      <c r="C4" s="19" t="s">
        <v>111</v>
      </c>
      <c r="D4" s="27">
        <v>11</v>
      </c>
      <c r="E4" s="27">
        <v>11</v>
      </c>
      <c r="F4" s="27">
        <v>15</v>
      </c>
      <c r="G4" s="27">
        <v>15</v>
      </c>
      <c r="H4" s="27">
        <v>11</v>
      </c>
      <c r="I4" s="27">
        <v>13</v>
      </c>
      <c r="J4" s="27">
        <v>11</v>
      </c>
      <c r="K4" s="27">
        <v>13</v>
      </c>
      <c r="L4" s="27">
        <v>13</v>
      </c>
      <c r="M4" s="27"/>
      <c r="N4" s="25"/>
      <c r="O4" s="25"/>
      <c r="P4" s="7">
        <f t="shared" ref="P4:P24" si="0">SUM(D4:O4)</f>
        <v>113</v>
      </c>
      <c r="Q4" s="7">
        <f>+F4+G4+I4+K4+L4+J4+H4</f>
        <v>91</v>
      </c>
      <c r="R4" s="7">
        <f t="shared" ref="R4:R24" si="1">COUNT(D4:O4)</f>
        <v>9</v>
      </c>
    </row>
    <row r="5" spans="1:18" x14ac:dyDescent="0.2">
      <c r="A5" s="19" t="s">
        <v>70</v>
      </c>
      <c r="B5" s="19" t="s">
        <v>0</v>
      </c>
      <c r="C5" s="19" t="s">
        <v>110</v>
      </c>
      <c r="D5" s="27">
        <v>15</v>
      </c>
      <c r="E5" s="27">
        <v>15</v>
      </c>
      <c r="F5" s="27"/>
      <c r="G5" s="27">
        <v>11</v>
      </c>
      <c r="H5" s="27"/>
      <c r="I5" s="27">
        <v>15</v>
      </c>
      <c r="J5" s="27"/>
      <c r="K5" s="27"/>
      <c r="L5" s="27">
        <v>11</v>
      </c>
      <c r="M5" s="27">
        <v>13</v>
      </c>
      <c r="N5" s="25">
        <v>11</v>
      </c>
      <c r="O5" s="25"/>
      <c r="P5" s="7">
        <f t="shared" si="0"/>
        <v>91</v>
      </c>
      <c r="Q5" s="7">
        <f>+P5</f>
        <v>91</v>
      </c>
      <c r="R5" s="7">
        <f t="shared" si="1"/>
        <v>7</v>
      </c>
    </row>
    <row r="6" spans="1:18" x14ac:dyDescent="0.2">
      <c r="A6" s="19" t="s">
        <v>165</v>
      </c>
      <c r="B6" s="19" t="s">
        <v>0</v>
      </c>
      <c r="C6" s="19" t="s">
        <v>113</v>
      </c>
      <c r="D6" s="27"/>
      <c r="E6" s="27"/>
      <c r="F6" s="27">
        <v>11</v>
      </c>
      <c r="G6" s="27">
        <v>13</v>
      </c>
      <c r="H6" s="27"/>
      <c r="I6" s="27"/>
      <c r="J6" s="27"/>
      <c r="K6" s="27">
        <v>15</v>
      </c>
      <c r="L6" s="27">
        <v>15</v>
      </c>
      <c r="M6" s="27">
        <v>15</v>
      </c>
      <c r="N6" s="25">
        <v>8</v>
      </c>
      <c r="O6" s="25">
        <v>13</v>
      </c>
      <c r="P6" s="7">
        <f t="shared" si="0"/>
        <v>90</v>
      </c>
      <c r="Q6" s="7">
        <f t="shared" ref="Q6:Q9" si="2">+P6</f>
        <v>90</v>
      </c>
      <c r="R6" s="7">
        <f t="shared" si="1"/>
        <v>7</v>
      </c>
    </row>
    <row r="7" spans="1:18" x14ac:dyDescent="0.2">
      <c r="A7" s="19" t="s">
        <v>73</v>
      </c>
      <c r="B7" s="19" t="s">
        <v>0</v>
      </c>
      <c r="C7" s="19" t="s">
        <v>112</v>
      </c>
      <c r="D7" s="27">
        <v>8</v>
      </c>
      <c r="E7" s="27">
        <v>9</v>
      </c>
      <c r="F7" s="27"/>
      <c r="G7" s="27">
        <v>6</v>
      </c>
      <c r="H7" s="27"/>
      <c r="I7" s="27">
        <v>9</v>
      </c>
      <c r="J7" s="27"/>
      <c r="K7" s="27">
        <v>11</v>
      </c>
      <c r="L7" s="27"/>
      <c r="M7" s="27">
        <v>9</v>
      </c>
      <c r="N7" s="25">
        <v>6</v>
      </c>
      <c r="O7" s="25"/>
      <c r="P7" s="7">
        <f t="shared" si="0"/>
        <v>58</v>
      </c>
      <c r="Q7" s="7">
        <f t="shared" si="2"/>
        <v>58</v>
      </c>
      <c r="R7" s="7">
        <f t="shared" si="1"/>
        <v>7</v>
      </c>
    </row>
    <row r="8" spans="1:18" x14ac:dyDescent="0.2">
      <c r="A8" s="19" t="s">
        <v>134</v>
      </c>
      <c r="B8" s="19" t="s">
        <v>0</v>
      </c>
      <c r="C8" s="19" t="s">
        <v>135</v>
      </c>
      <c r="D8" s="27"/>
      <c r="E8" s="27"/>
      <c r="F8" s="27">
        <v>13</v>
      </c>
      <c r="G8" s="27"/>
      <c r="H8" s="27">
        <v>15</v>
      </c>
      <c r="I8" s="27"/>
      <c r="J8" s="27">
        <v>13</v>
      </c>
      <c r="K8" s="27"/>
      <c r="L8" s="27"/>
      <c r="M8" s="27"/>
      <c r="N8" s="25"/>
      <c r="O8" s="25">
        <v>15</v>
      </c>
      <c r="P8" s="7">
        <f t="shared" si="0"/>
        <v>56</v>
      </c>
      <c r="Q8" s="7">
        <f t="shared" si="2"/>
        <v>56</v>
      </c>
      <c r="R8" s="7">
        <f t="shared" si="1"/>
        <v>4</v>
      </c>
    </row>
    <row r="9" spans="1:18" x14ac:dyDescent="0.2">
      <c r="A9" s="19" t="s">
        <v>72</v>
      </c>
      <c r="B9" s="19" t="s">
        <v>0</v>
      </c>
      <c r="C9" s="19" t="s">
        <v>113</v>
      </c>
      <c r="D9" s="27">
        <v>7</v>
      </c>
      <c r="E9" s="27">
        <v>8</v>
      </c>
      <c r="F9" s="27">
        <v>8</v>
      </c>
      <c r="G9" s="27">
        <v>7</v>
      </c>
      <c r="H9" s="27"/>
      <c r="I9" s="27">
        <v>11</v>
      </c>
      <c r="J9" s="27">
        <v>8</v>
      </c>
      <c r="K9" s="27"/>
      <c r="L9" s="27"/>
      <c r="M9" s="27"/>
      <c r="N9" s="25"/>
      <c r="O9" s="25"/>
      <c r="P9" s="7">
        <f t="shared" si="0"/>
        <v>49</v>
      </c>
      <c r="Q9" s="7">
        <f t="shared" si="2"/>
        <v>49</v>
      </c>
      <c r="R9" s="7">
        <f t="shared" si="1"/>
        <v>6</v>
      </c>
    </row>
    <row r="10" spans="1:18" x14ac:dyDescent="0.2">
      <c r="A10" s="19" t="s">
        <v>132</v>
      </c>
      <c r="B10" s="19" t="s">
        <v>0</v>
      </c>
      <c r="C10" s="19" t="s">
        <v>133</v>
      </c>
      <c r="D10" s="27"/>
      <c r="E10" s="27"/>
      <c r="F10" s="27"/>
      <c r="G10" s="27">
        <v>9</v>
      </c>
      <c r="H10" s="27"/>
      <c r="I10" s="27"/>
      <c r="J10" s="27"/>
      <c r="K10" s="27"/>
      <c r="L10" s="27"/>
      <c r="M10" s="27">
        <v>11</v>
      </c>
      <c r="N10" s="25">
        <v>9</v>
      </c>
      <c r="O10" s="25"/>
      <c r="P10" s="7">
        <f t="shared" si="0"/>
        <v>29</v>
      </c>
      <c r="Q10" s="7">
        <v>0</v>
      </c>
      <c r="R10" s="7">
        <f t="shared" si="1"/>
        <v>3</v>
      </c>
    </row>
    <row r="11" spans="1:18" x14ac:dyDescent="0.2">
      <c r="A11" s="19" t="s">
        <v>107</v>
      </c>
      <c r="B11" s="19" t="s">
        <v>0</v>
      </c>
      <c r="C11" s="19" t="s">
        <v>98</v>
      </c>
      <c r="D11" s="27"/>
      <c r="E11" s="27">
        <v>13</v>
      </c>
      <c r="F11" s="27"/>
      <c r="G11" s="27">
        <v>8</v>
      </c>
      <c r="H11" s="27"/>
      <c r="I11" s="27"/>
      <c r="J11" s="27"/>
      <c r="K11" s="27"/>
      <c r="L11" s="27"/>
      <c r="M11" s="27"/>
      <c r="N11" s="25"/>
      <c r="O11" s="25"/>
      <c r="P11" s="7">
        <f t="shared" si="0"/>
        <v>21</v>
      </c>
      <c r="Q11" s="7">
        <v>0</v>
      </c>
      <c r="R11" s="7">
        <f t="shared" si="1"/>
        <v>2</v>
      </c>
    </row>
    <row r="12" spans="1:18" x14ac:dyDescent="0.2">
      <c r="A12" s="19" t="s">
        <v>153</v>
      </c>
      <c r="B12" s="19" t="s">
        <v>0</v>
      </c>
      <c r="C12" s="19" t="s">
        <v>241</v>
      </c>
      <c r="D12" s="27"/>
      <c r="E12" s="27"/>
      <c r="F12" s="27">
        <v>9</v>
      </c>
      <c r="G12" s="27"/>
      <c r="H12" s="27"/>
      <c r="I12" s="27"/>
      <c r="J12" s="27">
        <v>9</v>
      </c>
      <c r="K12" s="27"/>
      <c r="L12" s="27"/>
      <c r="M12" s="27"/>
      <c r="N12" s="25"/>
      <c r="O12" s="25"/>
      <c r="P12" s="7">
        <f t="shared" si="0"/>
        <v>18</v>
      </c>
      <c r="Q12" s="7">
        <v>0</v>
      </c>
      <c r="R12" s="7">
        <f t="shared" si="1"/>
        <v>2</v>
      </c>
    </row>
    <row r="13" spans="1:18" ht="11.25" customHeight="1" x14ac:dyDescent="0.25">
      <c r="A13" s="53" t="s">
        <v>330</v>
      </c>
      <c r="B13" s="53" t="s">
        <v>0</v>
      </c>
      <c r="C13" s="53" t="s">
        <v>331</v>
      </c>
      <c r="D13" s="75"/>
      <c r="E13" s="75"/>
      <c r="F13" s="75"/>
      <c r="G13" s="75"/>
      <c r="H13" s="75"/>
      <c r="I13" s="75"/>
      <c r="J13" s="75"/>
      <c r="K13" s="75"/>
      <c r="L13" s="25"/>
      <c r="M13" s="75"/>
      <c r="N13" s="25">
        <v>7</v>
      </c>
      <c r="O13" s="135">
        <v>11</v>
      </c>
      <c r="P13" s="7">
        <f t="shared" si="0"/>
        <v>18</v>
      </c>
      <c r="Q13" s="7">
        <v>0</v>
      </c>
      <c r="R13" s="7">
        <f t="shared" si="1"/>
        <v>2</v>
      </c>
    </row>
    <row r="14" spans="1:18" x14ac:dyDescent="0.2">
      <c r="A14" s="19" t="s">
        <v>193</v>
      </c>
      <c r="B14" s="19" t="s">
        <v>0</v>
      </c>
      <c r="C14" s="19" t="s">
        <v>283</v>
      </c>
      <c r="D14" s="27"/>
      <c r="E14" s="27"/>
      <c r="F14" s="27"/>
      <c r="G14" s="27"/>
      <c r="H14" s="27"/>
      <c r="I14" s="27">
        <v>8</v>
      </c>
      <c r="J14" s="27"/>
      <c r="K14" s="27">
        <v>9</v>
      </c>
      <c r="L14" s="27"/>
      <c r="M14" s="27"/>
      <c r="N14" s="25"/>
      <c r="O14" s="25"/>
      <c r="P14" s="7">
        <f t="shared" si="0"/>
        <v>17</v>
      </c>
      <c r="Q14" s="7">
        <v>0</v>
      </c>
      <c r="R14" s="7">
        <f t="shared" si="1"/>
        <v>2</v>
      </c>
    </row>
    <row r="15" spans="1:18" ht="11.25" customHeight="1" x14ac:dyDescent="0.2">
      <c r="A15" s="19" t="s">
        <v>239</v>
      </c>
      <c r="B15" s="19" t="s">
        <v>0</v>
      </c>
      <c r="C15" s="19" t="s">
        <v>240</v>
      </c>
      <c r="D15" s="27"/>
      <c r="E15" s="27"/>
      <c r="F15" s="27"/>
      <c r="G15" s="27"/>
      <c r="H15" s="27"/>
      <c r="I15" s="27"/>
      <c r="J15" s="27">
        <v>15</v>
      </c>
      <c r="K15" s="27"/>
      <c r="L15" s="27"/>
      <c r="M15" s="27"/>
      <c r="N15" s="25"/>
      <c r="O15" s="25"/>
      <c r="P15" s="7">
        <f t="shared" si="0"/>
        <v>15</v>
      </c>
      <c r="Q15" s="7">
        <v>0</v>
      </c>
      <c r="R15" s="7">
        <f t="shared" si="1"/>
        <v>1</v>
      </c>
    </row>
    <row r="16" spans="1:18" ht="11.25" customHeight="1" x14ac:dyDescent="0.25">
      <c r="A16" s="19" t="s">
        <v>327</v>
      </c>
      <c r="B16" s="53" t="s">
        <v>0</v>
      </c>
      <c r="C16" s="53" t="s">
        <v>328</v>
      </c>
      <c r="D16" s="75"/>
      <c r="E16" s="75"/>
      <c r="F16" s="75"/>
      <c r="G16" s="75"/>
      <c r="H16" s="75"/>
      <c r="I16" s="75"/>
      <c r="J16" s="75"/>
      <c r="K16" s="75"/>
      <c r="L16" s="25"/>
      <c r="M16" s="75"/>
      <c r="N16" s="25">
        <v>15</v>
      </c>
      <c r="O16" s="75"/>
      <c r="P16" s="7">
        <f t="shared" si="0"/>
        <v>15</v>
      </c>
      <c r="Q16" s="7">
        <v>0</v>
      </c>
      <c r="R16" s="7">
        <f t="shared" si="1"/>
        <v>1</v>
      </c>
    </row>
    <row r="17" spans="1:18" ht="11.25" customHeight="1" x14ac:dyDescent="0.2">
      <c r="A17" s="19" t="s">
        <v>71</v>
      </c>
      <c r="B17" s="19" t="s">
        <v>0</v>
      </c>
      <c r="C17" s="19" t="s">
        <v>284</v>
      </c>
      <c r="D17" s="27">
        <v>13</v>
      </c>
      <c r="E17" s="27"/>
      <c r="F17" s="27"/>
      <c r="G17" s="27"/>
      <c r="H17" s="27"/>
      <c r="I17" s="27"/>
      <c r="J17" s="27"/>
      <c r="K17" s="27"/>
      <c r="L17" s="27"/>
      <c r="M17" s="27"/>
      <c r="N17" s="25"/>
      <c r="O17" s="25"/>
      <c r="P17" s="7">
        <f t="shared" si="0"/>
        <v>13</v>
      </c>
      <c r="Q17" s="7">
        <v>0</v>
      </c>
      <c r="R17" s="7">
        <f t="shared" si="1"/>
        <v>1</v>
      </c>
    </row>
    <row r="18" spans="1:18" ht="11.25" customHeight="1" x14ac:dyDescent="0.25">
      <c r="A18" s="72" t="s">
        <v>329</v>
      </c>
      <c r="B18" s="72" t="s">
        <v>0</v>
      </c>
      <c r="C18" s="72" t="s">
        <v>348</v>
      </c>
      <c r="D18" s="76"/>
      <c r="E18" s="76"/>
      <c r="F18" s="76"/>
      <c r="G18" s="76"/>
      <c r="H18" s="76"/>
      <c r="I18" s="76"/>
      <c r="J18" s="76"/>
      <c r="K18" s="76"/>
      <c r="L18" s="35"/>
      <c r="M18" s="76"/>
      <c r="N18" s="35">
        <v>13</v>
      </c>
      <c r="O18" s="76"/>
      <c r="P18" s="13">
        <f t="shared" si="0"/>
        <v>13</v>
      </c>
      <c r="Q18" s="13">
        <v>0</v>
      </c>
      <c r="R18" s="13">
        <f t="shared" si="1"/>
        <v>1</v>
      </c>
    </row>
    <row r="19" spans="1:18" ht="11.25" customHeight="1" x14ac:dyDescent="0.2">
      <c r="A19" s="19" t="s">
        <v>74</v>
      </c>
      <c r="B19" s="19" t="s">
        <v>0</v>
      </c>
      <c r="C19" s="19" t="s">
        <v>110</v>
      </c>
      <c r="D19" s="27">
        <v>9</v>
      </c>
      <c r="E19" s="27"/>
      <c r="F19" s="27"/>
      <c r="G19" s="27"/>
      <c r="H19" s="27"/>
      <c r="I19" s="27"/>
      <c r="J19" s="27"/>
      <c r="K19" s="27"/>
      <c r="L19" s="27"/>
      <c r="M19" s="27"/>
      <c r="N19" s="25"/>
      <c r="O19" s="25"/>
      <c r="P19" s="7">
        <f t="shared" si="0"/>
        <v>9</v>
      </c>
      <c r="Q19" s="7">
        <v>0</v>
      </c>
      <c r="R19" s="7">
        <f t="shared" si="1"/>
        <v>1</v>
      </c>
    </row>
    <row r="20" spans="1:18" s="55" customFormat="1" ht="12.75" customHeight="1" x14ac:dyDescent="0.25">
      <c r="A20" s="53" t="s">
        <v>369</v>
      </c>
      <c r="B20" s="19" t="s">
        <v>0</v>
      </c>
      <c r="C20" s="53" t="s">
        <v>240</v>
      </c>
      <c r="D20" s="79"/>
      <c r="E20" s="79"/>
      <c r="F20" s="79"/>
      <c r="G20" s="79"/>
      <c r="H20" s="79"/>
      <c r="I20" s="79"/>
      <c r="J20" s="79"/>
      <c r="K20" s="79"/>
      <c r="L20" s="27"/>
      <c r="M20" s="79"/>
      <c r="N20" s="79"/>
      <c r="O20" s="27">
        <v>9</v>
      </c>
      <c r="P20" s="7">
        <f t="shared" ref="P20" si="3">SUM(D20:O20)</f>
        <v>9</v>
      </c>
      <c r="Q20" s="7">
        <v>0</v>
      </c>
      <c r="R20" s="7">
        <f t="shared" ref="R20" si="4">COUNT(D20:O20)</f>
        <v>1</v>
      </c>
    </row>
    <row r="21" spans="1:18" ht="12.75" customHeight="1" x14ac:dyDescent="0.25">
      <c r="A21" s="53" t="s">
        <v>307</v>
      </c>
      <c r="B21" s="53" t="s">
        <v>0</v>
      </c>
      <c r="C21" s="53" t="s">
        <v>306</v>
      </c>
      <c r="D21" s="75"/>
      <c r="E21" s="75"/>
      <c r="F21" s="75"/>
      <c r="G21" s="75"/>
      <c r="H21" s="75"/>
      <c r="I21" s="75"/>
      <c r="J21" s="75"/>
      <c r="K21" s="75"/>
      <c r="L21" s="25"/>
      <c r="M21" s="75">
        <v>8</v>
      </c>
      <c r="N21" s="75"/>
      <c r="O21" s="75"/>
      <c r="P21" s="7">
        <f t="shared" si="0"/>
        <v>8</v>
      </c>
      <c r="Q21" s="7">
        <v>0</v>
      </c>
      <c r="R21" s="7">
        <f t="shared" si="1"/>
        <v>1</v>
      </c>
    </row>
    <row r="22" spans="1:18" s="33" customFormat="1" ht="12.75" customHeight="1" x14ac:dyDescent="0.2">
      <c r="A22" s="19" t="s">
        <v>108</v>
      </c>
      <c r="B22" s="19" t="s">
        <v>0</v>
      </c>
      <c r="C22" s="19" t="s">
        <v>109</v>
      </c>
      <c r="D22" s="27"/>
      <c r="E22" s="27">
        <v>7</v>
      </c>
      <c r="F22" s="27"/>
      <c r="G22" s="27"/>
      <c r="H22" s="27"/>
      <c r="I22" s="27"/>
      <c r="J22" s="27"/>
      <c r="K22" s="27"/>
      <c r="L22" s="27"/>
      <c r="M22" s="27"/>
      <c r="N22" s="25"/>
      <c r="O22" s="25"/>
      <c r="P22" s="7">
        <f t="shared" si="0"/>
        <v>7</v>
      </c>
      <c r="Q22" s="7">
        <v>0</v>
      </c>
      <c r="R22" s="7">
        <f t="shared" si="1"/>
        <v>1</v>
      </c>
    </row>
    <row r="23" spans="1:18" ht="12.75" customHeight="1" x14ac:dyDescent="0.2">
      <c r="A23" s="19" t="s">
        <v>173</v>
      </c>
      <c r="B23" s="19" t="s">
        <v>0</v>
      </c>
      <c r="C23" s="19" t="s">
        <v>174</v>
      </c>
      <c r="D23" s="27"/>
      <c r="E23" s="27">
        <v>6</v>
      </c>
      <c r="F23" s="27"/>
      <c r="G23" s="27"/>
      <c r="H23" s="27"/>
      <c r="I23" s="27"/>
      <c r="J23" s="27"/>
      <c r="K23" s="27"/>
      <c r="L23" s="27"/>
      <c r="M23" s="27"/>
      <c r="N23" s="25"/>
      <c r="O23" s="25"/>
      <c r="P23" s="7">
        <f t="shared" si="0"/>
        <v>6</v>
      </c>
      <c r="Q23" s="7">
        <v>0</v>
      </c>
      <c r="R23" s="7">
        <f t="shared" si="1"/>
        <v>1</v>
      </c>
    </row>
    <row r="24" spans="1:18" s="33" customFormat="1" ht="12.75" customHeight="1" x14ac:dyDescent="0.2">
      <c r="A24" s="19" t="s">
        <v>25</v>
      </c>
      <c r="B24" s="19" t="s">
        <v>0</v>
      </c>
      <c r="C24" s="19" t="s">
        <v>285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5"/>
      <c r="O24" s="25"/>
      <c r="P24" s="7">
        <f t="shared" si="0"/>
        <v>0</v>
      </c>
      <c r="Q24" s="7">
        <v>0</v>
      </c>
      <c r="R24" s="7">
        <f t="shared" si="1"/>
        <v>0</v>
      </c>
    </row>
    <row r="25" spans="1:18" ht="15" x14ac:dyDescent="0.25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2"/>
    </row>
    <row r="26" spans="1:18" x14ac:dyDescent="0.2">
      <c r="A26" s="49" t="s">
        <v>79</v>
      </c>
      <c r="B26" s="19" t="s">
        <v>1</v>
      </c>
      <c r="C26" s="19" t="s">
        <v>105</v>
      </c>
      <c r="D26" s="27">
        <v>13</v>
      </c>
      <c r="E26" s="27">
        <v>13</v>
      </c>
      <c r="F26" s="27">
        <v>11</v>
      </c>
      <c r="G26" s="27">
        <v>11</v>
      </c>
      <c r="H26" s="27">
        <v>9</v>
      </c>
      <c r="I26" s="27">
        <v>15</v>
      </c>
      <c r="J26" s="27"/>
      <c r="K26" s="27">
        <v>15</v>
      </c>
      <c r="L26" s="27">
        <v>13</v>
      </c>
      <c r="M26" s="27">
        <v>13</v>
      </c>
      <c r="N26" s="25"/>
      <c r="O26" s="25">
        <v>15</v>
      </c>
      <c r="P26" s="7">
        <f t="shared" ref="P26:P50" si="5">SUM(D26:O26)</f>
        <v>128</v>
      </c>
      <c r="Q26" s="7">
        <f>+I26+K26+O26+M26+L26+D26+E26</f>
        <v>97</v>
      </c>
      <c r="R26" s="7">
        <f t="shared" ref="R26:R50" si="6">COUNT(D26:O26)</f>
        <v>10</v>
      </c>
    </row>
    <row r="27" spans="1:18" x14ac:dyDescent="0.2">
      <c r="A27" s="19" t="s">
        <v>77</v>
      </c>
      <c r="B27" s="19" t="s">
        <v>1</v>
      </c>
      <c r="C27" s="19" t="s">
        <v>104</v>
      </c>
      <c r="D27" s="27">
        <v>9</v>
      </c>
      <c r="E27" s="27">
        <v>11</v>
      </c>
      <c r="F27" s="27">
        <v>15</v>
      </c>
      <c r="G27" s="27">
        <v>13</v>
      </c>
      <c r="H27" s="27">
        <v>13</v>
      </c>
      <c r="I27" s="27"/>
      <c r="J27" s="27">
        <v>15</v>
      </c>
      <c r="K27" s="27">
        <v>13</v>
      </c>
      <c r="L27" s="27"/>
      <c r="M27" s="27"/>
      <c r="N27" s="25"/>
      <c r="O27" s="25"/>
      <c r="P27" s="7">
        <f t="shared" si="5"/>
        <v>89</v>
      </c>
      <c r="Q27" s="7">
        <f>+P27</f>
        <v>89</v>
      </c>
      <c r="R27" s="7">
        <f t="shared" si="6"/>
        <v>7</v>
      </c>
    </row>
    <row r="28" spans="1:18" x14ac:dyDescent="0.2">
      <c r="A28" s="19" t="s">
        <v>99</v>
      </c>
      <c r="B28" s="19" t="s">
        <v>1</v>
      </c>
      <c r="C28" s="19" t="s">
        <v>100</v>
      </c>
      <c r="D28" s="27"/>
      <c r="E28" s="27">
        <v>15</v>
      </c>
      <c r="F28" s="27"/>
      <c r="G28" s="27"/>
      <c r="H28" s="27"/>
      <c r="I28" s="27">
        <v>11</v>
      </c>
      <c r="J28" s="27"/>
      <c r="K28" s="27"/>
      <c r="L28" s="27">
        <v>15</v>
      </c>
      <c r="M28" s="27">
        <v>15</v>
      </c>
      <c r="N28" s="25">
        <v>15</v>
      </c>
      <c r="O28" s="25"/>
      <c r="P28" s="7">
        <f>SUM(D28:O28)</f>
        <v>71</v>
      </c>
      <c r="Q28" s="7">
        <f t="shared" ref="Q28:Q31" si="7">+P28</f>
        <v>71</v>
      </c>
      <c r="R28" s="7">
        <f t="shared" si="6"/>
        <v>5</v>
      </c>
    </row>
    <row r="29" spans="1:18" x14ac:dyDescent="0.2">
      <c r="A29" s="19" t="s">
        <v>80</v>
      </c>
      <c r="B29" s="19" t="s">
        <v>1</v>
      </c>
      <c r="C29" s="19" t="s">
        <v>106</v>
      </c>
      <c r="D29" s="27">
        <v>7</v>
      </c>
      <c r="E29" s="27">
        <v>7</v>
      </c>
      <c r="F29" s="27">
        <v>9</v>
      </c>
      <c r="G29" s="27">
        <v>8</v>
      </c>
      <c r="H29" s="27"/>
      <c r="I29" s="27">
        <v>7</v>
      </c>
      <c r="J29" s="27"/>
      <c r="K29" s="27">
        <v>9</v>
      </c>
      <c r="L29" s="27">
        <v>11</v>
      </c>
      <c r="M29" s="27"/>
      <c r="N29" s="25"/>
      <c r="O29" s="25"/>
      <c r="P29" s="7">
        <f t="shared" si="5"/>
        <v>58</v>
      </c>
      <c r="Q29" s="7">
        <f t="shared" si="7"/>
        <v>58</v>
      </c>
      <c r="R29" s="7">
        <f t="shared" si="6"/>
        <v>7</v>
      </c>
    </row>
    <row r="30" spans="1:18" x14ac:dyDescent="0.2">
      <c r="A30" s="19" t="s">
        <v>78</v>
      </c>
      <c r="B30" s="19" t="s">
        <v>1</v>
      </c>
      <c r="C30" s="19" t="s">
        <v>136</v>
      </c>
      <c r="D30" s="27">
        <v>8</v>
      </c>
      <c r="E30" s="27"/>
      <c r="F30" s="27">
        <v>13</v>
      </c>
      <c r="G30" s="27">
        <v>15</v>
      </c>
      <c r="H30" s="27"/>
      <c r="I30" s="27"/>
      <c r="J30" s="27"/>
      <c r="K30" s="27"/>
      <c r="L30" s="27"/>
      <c r="M30" s="27">
        <v>8</v>
      </c>
      <c r="N30" s="25">
        <v>11</v>
      </c>
      <c r="O30" s="25"/>
      <c r="P30" s="7">
        <f t="shared" si="5"/>
        <v>55</v>
      </c>
      <c r="Q30" s="7">
        <f t="shared" si="7"/>
        <v>55</v>
      </c>
      <c r="R30" s="7">
        <f t="shared" si="6"/>
        <v>5</v>
      </c>
    </row>
    <row r="31" spans="1:18" x14ac:dyDescent="0.2">
      <c r="A31" s="2" t="s">
        <v>286</v>
      </c>
      <c r="B31" s="19" t="s">
        <v>1</v>
      </c>
      <c r="C31" s="19" t="s">
        <v>287</v>
      </c>
      <c r="D31" s="27"/>
      <c r="E31" s="27"/>
      <c r="F31" s="27"/>
      <c r="G31" s="27"/>
      <c r="H31" s="27"/>
      <c r="I31" s="27">
        <v>9</v>
      </c>
      <c r="J31" s="27"/>
      <c r="K31" s="27">
        <v>11</v>
      </c>
      <c r="L31" s="27">
        <v>9</v>
      </c>
      <c r="M31" s="27">
        <v>7</v>
      </c>
      <c r="N31" s="25"/>
      <c r="O31" s="25">
        <v>13</v>
      </c>
      <c r="P31" s="7">
        <f t="shared" si="5"/>
        <v>49</v>
      </c>
      <c r="Q31" s="7">
        <f t="shared" si="7"/>
        <v>49</v>
      </c>
      <c r="R31" s="7">
        <f t="shared" si="6"/>
        <v>5</v>
      </c>
    </row>
    <row r="32" spans="1:18" x14ac:dyDescent="0.2">
      <c r="A32" s="19" t="s">
        <v>102</v>
      </c>
      <c r="B32" s="19" t="s">
        <v>1</v>
      </c>
      <c r="C32" s="19" t="s">
        <v>103</v>
      </c>
      <c r="D32" s="27">
        <v>11</v>
      </c>
      <c r="E32" s="27">
        <v>8</v>
      </c>
      <c r="F32" s="27"/>
      <c r="G32" s="27">
        <v>9</v>
      </c>
      <c r="H32" s="27"/>
      <c r="I32" s="27">
        <v>13</v>
      </c>
      <c r="J32" s="27"/>
      <c r="K32" s="27"/>
      <c r="L32" s="27"/>
      <c r="M32" s="27"/>
      <c r="N32" s="25"/>
      <c r="O32" s="25"/>
      <c r="P32" s="7">
        <f t="shared" si="5"/>
        <v>41</v>
      </c>
      <c r="Q32" s="7">
        <v>0</v>
      </c>
      <c r="R32" s="7">
        <f t="shared" si="6"/>
        <v>4</v>
      </c>
    </row>
    <row r="33" spans="1:18" x14ac:dyDescent="0.2">
      <c r="A33" s="19" t="s">
        <v>76</v>
      </c>
      <c r="B33" s="19" t="s">
        <v>1</v>
      </c>
      <c r="C33" s="19" t="s">
        <v>101</v>
      </c>
      <c r="D33" s="27">
        <v>15</v>
      </c>
      <c r="E33" s="27">
        <v>9</v>
      </c>
      <c r="F33" s="27"/>
      <c r="G33" s="27"/>
      <c r="H33" s="27"/>
      <c r="I33" s="27"/>
      <c r="J33" s="27"/>
      <c r="K33" s="27"/>
      <c r="L33" s="27"/>
      <c r="M33" s="27">
        <v>11</v>
      </c>
      <c r="N33" s="25"/>
      <c r="O33" s="25"/>
      <c r="P33" s="7">
        <f t="shared" si="5"/>
        <v>35</v>
      </c>
      <c r="Q33" s="7">
        <v>0</v>
      </c>
      <c r="R33" s="7">
        <f t="shared" si="6"/>
        <v>3</v>
      </c>
    </row>
    <row r="34" spans="1:18" x14ac:dyDescent="0.2">
      <c r="A34" s="19" t="s">
        <v>243</v>
      </c>
      <c r="B34" s="25" t="s">
        <v>1</v>
      </c>
      <c r="C34" s="25" t="s">
        <v>104</v>
      </c>
      <c r="D34" s="25"/>
      <c r="E34" s="25"/>
      <c r="F34" s="26"/>
      <c r="G34" s="25"/>
      <c r="H34" s="25"/>
      <c r="I34" s="25"/>
      <c r="J34" s="25">
        <v>9</v>
      </c>
      <c r="K34" s="25">
        <v>8</v>
      </c>
      <c r="L34" s="25">
        <v>8</v>
      </c>
      <c r="M34" s="25"/>
      <c r="N34" s="25"/>
      <c r="O34" s="25"/>
      <c r="P34" s="7">
        <f t="shared" si="5"/>
        <v>25</v>
      </c>
      <c r="Q34" s="7">
        <v>0</v>
      </c>
      <c r="R34" s="7">
        <f t="shared" si="6"/>
        <v>3</v>
      </c>
    </row>
    <row r="35" spans="1:18" x14ac:dyDescent="0.2">
      <c r="A35" s="19" t="s">
        <v>242</v>
      </c>
      <c r="B35" s="19" t="s">
        <v>1</v>
      </c>
      <c r="C35" s="19" t="s">
        <v>288</v>
      </c>
      <c r="D35" s="27"/>
      <c r="E35" s="27"/>
      <c r="F35" s="27"/>
      <c r="G35" s="27"/>
      <c r="H35" s="27"/>
      <c r="I35" s="27"/>
      <c r="J35" s="27">
        <v>13</v>
      </c>
      <c r="K35" s="27"/>
      <c r="L35" s="27">
        <v>7</v>
      </c>
      <c r="M35" s="27"/>
      <c r="N35" s="25"/>
      <c r="O35" s="25"/>
      <c r="P35" s="7">
        <f t="shared" si="5"/>
        <v>20</v>
      </c>
      <c r="Q35" s="7">
        <v>0</v>
      </c>
      <c r="R35" s="7">
        <f t="shared" si="6"/>
        <v>2</v>
      </c>
    </row>
    <row r="36" spans="1:18" x14ac:dyDescent="0.2">
      <c r="A36" s="12" t="s">
        <v>152</v>
      </c>
      <c r="B36" s="12" t="s">
        <v>1</v>
      </c>
      <c r="C36" s="12" t="s">
        <v>32</v>
      </c>
      <c r="D36" s="35"/>
      <c r="E36" s="35"/>
      <c r="F36" s="35">
        <v>8</v>
      </c>
      <c r="G36" s="35"/>
      <c r="H36" s="35"/>
      <c r="I36" s="35"/>
      <c r="J36" s="35"/>
      <c r="K36" s="35"/>
      <c r="L36" s="35"/>
      <c r="M36" s="35"/>
      <c r="N36" s="35"/>
      <c r="O36" s="35">
        <v>11</v>
      </c>
      <c r="P36" s="13">
        <f t="shared" si="5"/>
        <v>19</v>
      </c>
      <c r="Q36" s="13">
        <v>0</v>
      </c>
      <c r="R36" s="13">
        <f t="shared" si="6"/>
        <v>2</v>
      </c>
    </row>
    <row r="37" spans="1:18" s="33" customFormat="1" x14ac:dyDescent="0.2">
      <c r="A37" s="2" t="s">
        <v>194</v>
      </c>
      <c r="B37" s="19" t="s">
        <v>1</v>
      </c>
      <c r="C37" s="19" t="s">
        <v>96</v>
      </c>
      <c r="D37" s="27"/>
      <c r="E37" s="27"/>
      <c r="F37" s="27"/>
      <c r="G37" s="27"/>
      <c r="H37" s="27"/>
      <c r="I37" s="27">
        <v>8</v>
      </c>
      <c r="J37" s="27"/>
      <c r="K37" s="27"/>
      <c r="L37" s="27"/>
      <c r="M37" s="27"/>
      <c r="N37" s="25">
        <v>9</v>
      </c>
      <c r="O37" s="25"/>
      <c r="P37" s="7">
        <f t="shared" si="5"/>
        <v>17</v>
      </c>
      <c r="Q37" s="7">
        <v>0</v>
      </c>
      <c r="R37" s="7">
        <f t="shared" si="6"/>
        <v>2</v>
      </c>
    </row>
    <row r="38" spans="1:18" x14ac:dyDescent="0.2">
      <c r="A38" s="19" t="s">
        <v>170</v>
      </c>
      <c r="B38" s="19" t="s">
        <v>1</v>
      </c>
      <c r="C38" s="19" t="s">
        <v>371</v>
      </c>
      <c r="D38" s="27"/>
      <c r="E38" s="27"/>
      <c r="F38" s="27"/>
      <c r="G38" s="27"/>
      <c r="H38" s="27"/>
      <c r="I38" s="27"/>
      <c r="J38" s="27">
        <v>11</v>
      </c>
      <c r="K38" s="27"/>
      <c r="L38" s="27">
        <v>5</v>
      </c>
      <c r="M38" s="27"/>
      <c r="N38" s="25"/>
      <c r="O38" s="25"/>
      <c r="P38" s="7">
        <f t="shared" si="5"/>
        <v>16</v>
      </c>
      <c r="Q38" s="7">
        <v>0</v>
      </c>
      <c r="R38" s="7">
        <f t="shared" si="6"/>
        <v>2</v>
      </c>
    </row>
    <row r="39" spans="1:18" x14ac:dyDescent="0.2">
      <c r="A39" s="19" t="s">
        <v>253</v>
      </c>
      <c r="B39" s="25" t="s">
        <v>1</v>
      </c>
      <c r="C39" s="25" t="s">
        <v>254</v>
      </c>
      <c r="D39" s="25"/>
      <c r="E39" s="25"/>
      <c r="F39" s="26"/>
      <c r="G39" s="25"/>
      <c r="H39" s="25"/>
      <c r="I39" s="25"/>
      <c r="J39" s="25"/>
      <c r="K39" s="25"/>
      <c r="L39" s="25">
        <v>6</v>
      </c>
      <c r="M39" s="25"/>
      <c r="N39" s="25">
        <v>7</v>
      </c>
      <c r="O39" s="25"/>
      <c r="P39" s="7">
        <f t="shared" si="5"/>
        <v>13</v>
      </c>
      <c r="Q39" s="7">
        <v>0</v>
      </c>
      <c r="R39" s="7">
        <f t="shared" si="6"/>
        <v>2</v>
      </c>
    </row>
    <row r="40" spans="1:18" x14ac:dyDescent="0.2">
      <c r="A40" s="19" t="s">
        <v>323</v>
      </c>
      <c r="B40" s="19" t="s">
        <v>1</v>
      </c>
      <c r="C40" s="19" t="s">
        <v>324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>
        <v>13</v>
      </c>
      <c r="O40" s="27"/>
      <c r="P40" s="7">
        <f t="shared" si="5"/>
        <v>13</v>
      </c>
      <c r="Q40" s="7">
        <v>0</v>
      </c>
      <c r="R40" s="7">
        <f t="shared" si="6"/>
        <v>1</v>
      </c>
    </row>
    <row r="41" spans="1:18" s="20" customFormat="1" x14ac:dyDescent="0.2">
      <c r="A41" s="19" t="s">
        <v>302</v>
      </c>
      <c r="B41" s="19" t="s">
        <v>1</v>
      </c>
      <c r="C41" s="19" t="s">
        <v>96</v>
      </c>
      <c r="D41" s="27"/>
      <c r="E41" s="27"/>
      <c r="F41" s="27"/>
      <c r="G41" s="27"/>
      <c r="H41" s="27"/>
      <c r="I41" s="27"/>
      <c r="J41" s="27"/>
      <c r="K41" s="27"/>
      <c r="L41" s="27"/>
      <c r="M41" s="27">
        <v>9</v>
      </c>
      <c r="N41" s="27"/>
      <c r="O41" s="27"/>
      <c r="P41" s="7">
        <f t="shared" si="5"/>
        <v>9</v>
      </c>
      <c r="Q41" s="7">
        <v>0</v>
      </c>
      <c r="R41" s="7">
        <f t="shared" si="6"/>
        <v>1</v>
      </c>
    </row>
    <row r="42" spans="1:18" s="20" customFormat="1" x14ac:dyDescent="0.2">
      <c r="A42" s="19" t="s">
        <v>364</v>
      </c>
      <c r="B42" s="19" t="s">
        <v>1</v>
      </c>
      <c r="C42" s="19" t="s">
        <v>383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>
        <v>9</v>
      </c>
      <c r="P42" s="7">
        <f t="shared" si="5"/>
        <v>9</v>
      </c>
      <c r="Q42" s="7">
        <v>0</v>
      </c>
      <c r="R42" s="7">
        <f t="shared" si="6"/>
        <v>1</v>
      </c>
    </row>
    <row r="43" spans="1:18" s="45" customFormat="1" x14ac:dyDescent="0.2">
      <c r="A43" s="19" t="s">
        <v>169</v>
      </c>
      <c r="B43" s="19" t="s">
        <v>1</v>
      </c>
      <c r="C43" s="19" t="s">
        <v>371</v>
      </c>
      <c r="D43" s="27"/>
      <c r="E43" s="27"/>
      <c r="F43" s="27"/>
      <c r="G43" s="27"/>
      <c r="H43" s="27"/>
      <c r="I43" s="27"/>
      <c r="J43" s="27">
        <v>8</v>
      </c>
      <c r="K43" s="27"/>
      <c r="L43" s="27"/>
      <c r="M43" s="27"/>
      <c r="N43" s="25"/>
      <c r="O43" s="25"/>
      <c r="P43" s="7">
        <f t="shared" si="5"/>
        <v>8</v>
      </c>
      <c r="Q43" s="7">
        <v>0</v>
      </c>
      <c r="R43" s="7">
        <f t="shared" si="6"/>
        <v>1</v>
      </c>
    </row>
    <row r="44" spans="1:18" s="54" customFormat="1" x14ac:dyDescent="0.2">
      <c r="A44" s="19" t="s">
        <v>325</v>
      </c>
      <c r="B44" s="19" t="s">
        <v>1</v>
      </c>
      <c r="C44" s="19" t="s">
        <v>326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>
        <v>8</v>
      </c>
      <c r="O44" s="27"/>
      <c r="P44" s="7">
        <f t="shared" si="5"/>
        <v>8</v>
      </c>
      <c r="Q44" s="7">
        <v>0</v>
      </c>
      <c r="R44" s="7">
        <f t="shared" si="6"/>
        <v>1</v>
      </c>
    </row>
    <row r="45" spans="1:18" s="54" customFormat="1" x14ac:dyDescent="0.2">
      <c r="A45" s="19" t="s">
        <v>244</v>
      </c>
      <c r="B45" s="25" t="s">
        <v>1</v>
      </c>
      <c r="C45" s="25" t="s">
        <v>289</v>
      </c>
      <c r="D45" s="25"/>
      <c r="E45" s="25"/>
      <c r="F45" s="26"/>
      <c r="G45" s="25"/>
      <c r="H45" s="25"/>
      <c r="I45" s="25"/>
      <c r="J45" s="25">
        <v>7</v>
      </c>
      <c r="K45" s="25"/>
      <c r="L45" s="25"/>
      <c r="M45" s="25"/>
      <c r="N45" s="25"/>
      <c r="O45" s="25"/>
      <c r="P45" s="7">
        <f t="shared" si="5"/>
        <v>7</v>
      </c>
      <c r="Q45" s="7">
        <v>0</v>
      </c>
      <c r="R45" s="7">
        <f t="shared" si="6"/>
        <v>1</v>
      </c>
    </row>
    <row r="46" spans="1:18" s="54" customFormat="1" x14ac:dyDescent="0.2">
      <c r="A46" s="2" t="s">
        <v>195</v>
      </c>
      <c r="B46" s="19" t="s">
        <v>1</v>
      </c>
      <c r="C46" s="19" t="s">
        <v>196</v>
      </c>
      <c r="D46" s="27"/>
      <c r="E46" s="27"/>
      <c r="F46" s="27"/>
      <c r="G46" s="27"/>
      <c r="H46" s="27"/>
      <c r="I46" s="27">
        <v>6</v>
      </c>
      <c r="J46" s="27"/>
      <c r="K46" s="27"/>
      <c r="L46" s="27"/>
      <c r="M46" s="27"/>
      <c r="N46" s="25"/>
      <c r="O46" s="25"/>
      <c r="P46" s="7">
        <f t="shared" si="5"/>
        <v>6</v>
      </c>
      <c r="Q46" s="7">
        <v>0</v>
      </c>
      <c r="R46" s="7">
        <f t="shared" si="6"/>
        <v>1</v>
      </c>
    </row>
    <row r="47" spans="1:18" s="54" customFormat="1" x14ac:dyDescent="0.2">
      <c r="A47" s="19" t="s">
        <v>305</v>
      </c>
      <c r="B47" s="19" t="s">
        <v>1</v>
      </c>
      <c r="C47" s="19" t="s">
        <v>304</v>
      </c>
      <c r="D47" s="27"/>
      <c r="E47" s="27"/>
      <c r="F47" s="27"/>
      <c r="G47" s="27"/>
      <c r="H47" s="27"/>
      <c r="I47" s="27"/>
      <c r="J47" s="27"/>
      <c r="K47" s="27"/>
      <c r="L47" s="27"/>
      <c r="M47" s="27">
        <v>6</v>
      </c>
      <c r="N47" s="27"/>
      <c r="O47" s="27"/>
      <c r="P47" s="7">
        <f t="shared" si="5"/>
        <v>6</v>
      </c>
      <c r="Q47" s="7">
        <v>0</v>
      </c>
      <c r="R47" s="7">
        <f t="shared" si="6"/>
        <v>1</v>
      </c>
    </row>
    <row r="48" spans="1:18" s="54" customFormat="1" x14ac:dyDescent="0.2">
      <c r="A48" s="19" t="s">
        <v>332</v>
      </c>
      <c r="B48" s="19" t="s">
        <v>1</v>
      </c>
      <c r="C48" s="19" t="s">
        <v>333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>
        <v>6</v>
      </c>
      <c r="O48" s="27"/>
      <c r="P48" s="7">
        <f t="shared" si="5"/>
        <v>6</v>
      </c>
      <c r="Q48" s="7">
        <v>0</v>
      </c>
      <c r="R48" s="7">
        <f t="shared" si="6"/>
        <v>1</v>
      </c>
    </row>
    <row r="49" spans="1:19" s="54" customFormat="1" x14ac:dyDescent="0.2">
      <c r="A49" s="12" t="s">
        <v>202</v>
      </c>
      <c r="B49" s="12" t="s">
        <v>1</v>
      </c>
      <c r="C49" s="12" t="s">
        <v>32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13">
        <f t="shared" si="5"/>
        <v>0</v>
      </c>
      <c r="Q49" s="13">
        <v>0</v>
      </c>
      <c r="R49" s="13">
        <f t="shared" si="6"/>
        <v>0</v>
      </c>
    </row>
    <row r="50" spans="1:19" s="54" customFormat="1" x14ac:dyDescent="0.2">
      <c r="A50" s="19" t="s">
        <v>303</v>
      </c>
      <c r="B50" s="19" t="s">
        <v>1</v>
      </c>
      <c r="C50" s="19" t="s">
        <v>106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7">
        <f t="shared" si="5"/>
        <v>0</v>
      </c>
      <c r="Q50" s="7">
        <v>0</v>
      </c>
      <c r="R50" s="7">
        <f t="shared" si="6"/>
        <v>0</v>
      </c>
    </row>
    <row r="51" spans="1:19" s="20" customFormat="1" x14ac:dyDescent="0.2">
      <c r="A51" s="138"/>
      <c r="C51" s="45"/>
      <c r="F51" s="32"/>
      <c r="P51" s="17"/>
      <c r="Q51" s="17"/>
      <c r="R51" s="139"/>
    </row>
    <row r="52" spans="1:19" s="20" customFormat="1" x14ac:dyDescent="0.2">
      <c r="A52" s="123" t="s">
        <v>65</v>
      </c>
      <c r="B52" s="21"/>
      <c r="C52" s="21"/>
      <c r="D52" s="21"/>
      <c r="E52" s="22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8"/>
      <c r="Q52" s="18"/>
      <c r="R52" s="140"/>
    </row>
    <row r="53" spans="1:19" x14ac:dyDescent="0.2">
      <c r="A53" s="27" t="s">
        <v>97</v>
      </c>
      <c r="B53" s="27" t="s">
        <v>0</v>
      </c>
      <c r="C53" s="27" t="s">
        <v>98</v>
      </c>
      <c r="D53" s="27"/>
      <c r="E53" s="27">
        <v>15</v>
      </c>
      <c r="F53" s="27"/>
      <c r="G53" s="27">
        <v>13</v>
      </c>
      <c r="H53" s="27"/>
      <c r="I53" s="27">
        <v>15</v>
      </c>
      <c r="J53" s="27"/>
      <c r="K53" s="27"/>
      <c r="L53" s="27"/>
      <c r="M53" s="25"/>
      <c r="N53" s="25"/>
      <c r="O53" s="25"/>
      <c r="P53" s="7">
        <f t="shared" ref="P53:P59" si="8">SUM(D53:O53)</f>
        <v>43</v>
      </c>
      <c r="Q53" s="7">
        <v>0</v>
      </c>
      <c r="R53" s="7">
        <f t="shared" ref="R53:R59" si="9">COUNT(D53:O53)</f>
        <v>3</v>
      </c>
    </row>
    <row r="54" spans="1:19" x14ac:dyDescent="0.2">
      <c r="A54" s="27" t="s">
        <v>137</v>
      </c>
      <c r="B54" s="27" t="s">
        <v>0</v>
      </c>
      <c r="C54" s="27" t="s">
        <v>133</v>
      </c>
      <c r="D54" s="27"/>
      <c r="E54" s="27"/>
      <c r="F54" s="27"/>
      <c r="G54" s="27">
        <v>15</v>
      </c>
      <c r="H54" s="27"/>
      <c r="I54" s="27"/>
      <c r="J54" s="27"/>
      <c r="K54" s="27"/>
      <c r="L54" s="27"/>
      <c r="M54" s="25">
        <v>15</v>
      </c>
      <c r="N54" s="25">
        <v>15</v>
      </c>
      <c r="O54" s="25"/>
      <c r="P54" s="7">
        <f t="shared" si="8"/>
        <v>45</v>
      </c>
      <c r="Q54" s="7">
        <v>0</v>
      </c>
      <c r="R54" s="7">
        <f t="shared" si="9"/>
        <v>3</v>
      </c>
    </row>
    <row r="55" spans="1:19" s="33" customFormat="1" x14ac:dyDescent="0.2">
      <c r="A55" s="12" t="s">
        <v>192</v>
      </c>
      <c r="B55" s="35" t="s">
        <v>0</v>
      </c>
      <c r="C55" s="35" t="s">
        <v>32</v>
      </c>
      <c r="D55" s="35"/>
      <c r="E55" s="35"/>
      <c r="F55" s="35"/>
      <c r="G55" s="35"/>
      <c r="H55" s="35"/>
      <c r="I55" s="35">
        <v>13</v>
      </c>
      <c r="J55" s="35"/>
      <c r="K55" s="35"/>
      <c r="L55" s="35"/>
      <c r="M55" s="35"/>
      <c r="N55" s="35"/>
      <c r="O55" s="35"/>
      <c r="P55" s="13">
        <f t="shared" si="8"/>
        <v>13</v>
      </c>
      <c r="Q55" s="13">
        <v>0</v>
      </c>
      <c r="R55" s="13">
        <f t="shared" si="9"/>
        <v>1</v>
      </c>
    </row>
    <row r="56" spans="1:19" s="55" customFormat="1" x14ac:dyDescent="0.2">
      <c r="A56" s="19" t="s">
        <v>308</v>
      </c>
      <c r="B56" s="27" t="s">
        <v>0</v>
      </c>
      <c r="C56" s="27" t="s">
        <v>309</v>
      </c>
      <c r="D56" s="27"/>
      <c r="E56" s="27"/>
      <c r="F56" s="27"/>
      <c r="G56" s="27"/>
      <c r="H56" s="27"/>
      <c r="I56" s="27"/>
      <c r="J56" s="27"/>
      <c r="K56" s="27"/>
      <c r="L56" s="27"/>
      <c r="M56" s="27">
        <v>13</v>
      </c>
      <c r="N56" s="27">
        <v>13</v>
      </c>
      <c r="O56" s="27"/>
      <c r="P56" s="7">
        <f t="shared" si="8"/>
        <v>26</v>
      </c>
      <c r="Q56" s="7">
        <v>0</v>
      </c>
      <c r="R56" s="7">
        <f t="shared" si="9"/>
        <v>2</v>
      </c>
    </row>
    <row r="57" spans="1:19" s="55" customFormat="1" x14ac:dyDescent="0.2">
      <c r="A57" s="19" t="s">
        <v>312</v>
      </c>
      <c r="B57" s="27" t="s">
        <v>0</v>
      </c>
      <c r="C57" s="27" t="s">
        <v>313</v>
      </c>
      <c r="D57" s="27"/>
      <c r="E57" s="27"/>
      <c r="F57" s="27"/>
      <c r="G57" s="27"/>
      <c r="H57" s="27"/>
      <c r="I57" s="27"/>
      <c r="J57" s="27"/>
      <c r="K57" s="27"/>
      <c r="L57" s="27"/>
      <c r="M57" s="27">
        <v>9</v>
      </c>
      <c r="N57" s="27"/>
      <c r="O57" s="27"/>
      <c r="P57" s="7">
        <f t="shared" si="8"/>
        <v>9</v>
      </c>
      <c r="Q57" s="7">
        <v>0</v>
      </c>
      <c r="R57" s="7">
        <f t="shared" si="9"/>
        <v>1</v>
      </c>
    </row>
    <row r="58" spans="1:19" s="55" customFormat="1" x14ac:dyDescent="0.2">
      <c r="A58" s="19" t="s">
        <v>193</v>
      </c>
      <c r="B58" s="27" t="s">
        <v>0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>
        <v>11</v>
      </c>
      <c r="O58" s="27"/>
      <c r="P58" s="7">
        <f t="shared" si="8"/>
        <v>11</v>
      </c>
      <c r="Q58" s="7">
        <v>0</v>
      </c>
      <c r="R58" s="7">
        <f t="shared" si="9"/>
        <v>1</v>
      </c>
    </row>
    <row r="59" spans="1:19" s="55" customFormat="1" x14ac:dyDescent="0.2">
      <c r="A59" s="19" t="s">
        <v>338</v>
      </c>
      <c r="B59" s="27" t="s">
        <v>0</v>
      </c>
      <c r="C59" s="27" t="s">
        <v>328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>
        <v>9</v>
      </c>
      <c r="O59" s="27"/>
      <c r="P59" s="7">
        <f t="shared" si="8"/>
        <v>9</v>
      </c>
      <c r="Q59" s="7">
        <v>0</v>
      </c>
      <c r="R59" s="7">
        <f t="shared" si="9"/>
        <v>1</v>
      </c>
    </row>
    <row r="60" spans="1:19" s="55" customFormat="1" x14ac:dyDescent="0.2">
      <c r="A60" s="19" t="s">
        <v>153</v>
      </c>
      <c r="B60" s="19" t="s">
        <v>0</v>
      </c>
      <c r="C60" s="19" t="s">
        <v>241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>
        <v>15</v>
      </c>
      <c r="P60" s="7">
        <f t="shared" ref="P60" si="10">SUM(D60:O60)</f>
        <v>15</v>
      </c>
      <c r="Q60" s="7">
        <v>0</v>
      </c>
      <c r="R60" s="7">
        <f t="shared" ref="R60" si="11">COUNT(D60:O60)</f>
        <v>1</v>
      </c>
      <c r="S60" s="28"/>
    </row>
    <row r="61" spans="1:19" ht="15" x14ac:dyDescent="0.25">
      <c r="A61" s="120"/>
      <c r="B61" s="121"/>
      <c r="C61" s="121"/>
      <c r="D61" s="121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1"/>
      <c r="Q61" s="121"/>
      <c r="R61" s="122"/>
    </row>
    <row r="62" spans="1:19" x14ac:dyDescent="0.2">
      <c r="A62" s="25" t="s">
        <v>81</v>
      </c>
      <c r="B62" s="25" t="s">
        <v>1</v>
      </c>
      <c r="C62" s="25" t="s">
        <v>96</v>
      </c>
      <c r="D62" s="27">
        <v>15</v>
      </c>
      <c r="E62" s="25">
        <v>13</v>
      </c>
      <c r="F62" s="25"/>
      <c r="G62" s="25">
        <v>11</v>
      </c>
      <c r="H62" s="25"/>
      <c r="I62" s="25"/>
      <c r="J62" s="25"/>
      <c r="K62" s="25"/>
      <c r="L62" s="25"/>
      <c r="M62" s="25"/>
      <c r="N62" s="25"/>
      <c r="O62" s="25"/>
      <c r="P62" s="7">
        <f t="shared" ref="P62:P67" si="12">SUM(D62:O62)</f>
        <v>39</v>
      </c>
      <c r="Q62" s="7">
        <v>0</v>
      </c>
      <c r="R62" s="7">
        <f t="shared" ref="R62:R67" si="13">COUNT(D62:O62)</f>
        <v>3</v>
      </c>
    </row>
    <row r="63" spans="1:19" s="33" customFormat="1" x14ac:dyDescent="0.2">
      <c r="A63" s="35" t="s">
        <v>154</v>
      </c>
      <c r="B63" s="35" t="s">
        <v>1</v>
      </c>
      <c r="C63" s="35"/>
      <c r="D63" s="35"/>
      <c r="E63" s="35"/>
      <c r="F63" s="35">
        <v>15</v>
      </c>
      <c r="G63" s="35"/>
      <c r="H63" s="35"/>
      <c r="I63" s="35"/>
      <c r="J63" s="35"/>
      <c r="K63" s="35"/>
      <c r="L63" s="35"/>
      <c r="M63" s="35"/>
      <c r="N63" s="35"/>
      <c r="O63" s="35"/>
      <c r="P63" s="13">
        <f t="shared" si="12"/>
        <v>15</v>
      </c>
      <c r="Q63" s="13">
        <v>0</v>
      </c>
      <c r="R63" s="13">
        <f t="shared" si="13"/>
        <v>1</v>
      </c>
    </row>
    <row r="64" spans="1:19" s="33" customFormat="1" x14ac:dyDescent="0.2">
      <c r="A64" s="12" t="s">
        <v>191</v>
      </c>
      <c r="B64" s="35" t="s">
        <v>1</v>
      </c>
      <c r="C64" s="35"/>
      <c r="D64" s="35"/>
      <c r="E64" s="35"/>
      <c r="F64" s="35"/>
      <c r="G64" s="35"/>
      <c r="H64" s="35"/>
      <c r="I64" s="35">
        <v>15</v>
      </c>
      <c r="J64" s="35"/>
      <c r="K64" s="35"/>
      <c r="L64" s="35"/>
      <c r="M64" s="35"/>
      <c r="N64" s="35"/>
      <c r="O64" s="35"/>
      <c r="P64" s="13">
        <f t="shared" si="12"/>
        <v>15</v>
      </c>
      <c r="Q64" s="13">
        <v>0</v>
      </c>
      <c r="R64" s="13">
        <f t="shared" si="13"/>
        <v>1</v>
      </c>
    </row>
    <row r="65" spans="1:18" x14ac:dyDescent="0.2">
      <c r="A65" s="19" t="s">
        <v>169</v>
      </c>
      <c r="B65" s="19" t="s">
        <v>1</v>
      </c>
      <c r="C65" s="2"/>
      <c r="D65" s="2"/>
      <c r="E65" s="25"/>
      <c r="F65" s="25"/>
      <c r="G65" s="25"/>
      <c r="H65" s="25"/>
      <c r="I65" s="25"/>
      <c r="J65" s="25"/>
      <c r="K65" s="25"/>
      <c r="L65" s="25">
        <v>15</v>
      </c>
      <c r="M65" s="25"/>
      <c r="N65" s="25"/>
      <c r="O65" s="25"/>
      <c r="P65" s="7">
        <f t="shared" si="12"/>
        <v>15</v>
      </c>
      <c r="Q65" s="7">
        <v>0</v>
      </c>
      <c r="R65" s="7">
        <f t="shared" si="13"/>
        <v>1</v>
      </c>
    </row>
    <row r="66" spans="1:18" x14ac:dyDescent="0.2">
      <c r="A66" s="27" t="s">
        <v>138</v>
      </c>
      <c r="B66" s="27" t="s">
        <v>1</v>
      </c>
      <c r="C66" s="27" t="s">
        <v>133</v>
      </c>
      <c r="D66" s="27"/>
      <c r="E66" s="27"/>
      <c r="F66" s="27"/>
      <c r="G66" s="27">
        <v>9</v>
      </c>
      <c r="H66" s="27"/>
      <c r="I66" s="27"/>
      <c r="J66" s="27"/>
      <c r="K66" s="27"/>
      <c r="L66" s="27"/>
      <c r="M66" s="25"/>
      <c r="N66" s="25"/>
      <c r="O66" s="25"/>
      <c r="P66" s="7">
        <f t="shared" si="12"/>
        <v>9</v>
      </c>
      <c r="Q66" s="7">
        <v>0</v>
      </c>
      <c r="R66" s="7">
        <f t="shared" si="13"/>
        <v>1</v>
      </c>
    </row>
    <row r="67" spans="1:18" x14ac:dyDescent="0.2">
      <c r="A67" s="2" t="s">
        <v>311</v>
      </c>
      <c r="B67" s="2" t="s">
        <v>1</v>
      </c>
      <c r="C67" s="2" t="s">
        <v>310</v>
      </c>
      <c r="D67" s="2"/>
      <c r="E67" s="25"/>
      <c r="F67" s="25"/>
      <c r="G67" s="25"/>
      <c r="H67" s="25"/>
      <c r="I67" s="25"/>
      <c r="J67" s="25"/>
      <c r="K67" s="25"/>
      <c r="L67" s="25"/>
      <c r="M67" s="25">
        <v>11</v>
      </c>
      <c r="N67" s="25"/>
      <c r="O67" s="25"/>
      <c r="P67" s="7">
        <f t="shared" si="12"/>
        <v>11</v>
      </c>
      <c r="Q67" s="7">
        <v>0</v>
      </c>
      <c r="R67" s="7">
        <f t="shared" si="13"/>
        <v>1</v>
      </c>
    </row>
    <row r="68" spans="1:18" x14ac:dyDescent="0.2">
      <c r="A68" s="2" t="s">
        <v>337</v>
      </c>
      <c r="B68" s="2" t="s">
        <v>1</v>
      </c>
      <c r="C68" s="2" t="s">
        <v>104</v>
      </c>
      <c r="D68" s="2"/>
      <c r="E68" s="25"/>
      <c r="F68" s="25"/>
      <c r="G68" s="25"/>
      <c r="H68" s="25"/>
      <c r="I68" s="25"/>
      <c r="J68" s="25"/>
      <c r="K68" s="25"/>
      <c r="L68" s="25"/>
      <c r="M68" s="25"/>
      <c r="N68" s="25">
        <v>15</v>
      </c>
      <c r="O68" s="25"/>
      <c r="P68" s="7">
        <f t="shared" ref="P68" si="14">SUM(D68:O68)</f>
        <v>15</v>
      </c>
      <c r="Q68" s="7">
        <v>0</v>
      </c>
      <c r="R68" s="7">
        <f t="shared" ref="R68" si="15">COUNT(D68:O68)</f>
        <v>1</v>
      </c>
    </row>
  </sheetData>
  <sortState xmlns:xlrd2="http://schemas.microsoft.com/office/spreadsheetml/2017/richdata2" ref="A26:R50">
    <sortCondition descending="1" ref="P26:P5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304-64FF-4408-A1FC-A082A6EAA687}">
  <sheetPr>
    <pageSetUpPr fitToPage="1"/>
  </sheetPr>
  <dimension ref="A1:S45"/>
  <sheetViews>
    <sheetView showGridLines="0" workbookViewId="0">
      <selection activeCell="A3" sqref="A3"/>
    </sheetView>
  </sheetViews>
  <sheetFormatPr defaultRowHeight="11.25" x14ac:dyDescent="0.2"/>
  <cols>
    <col min="1" max="1" width="22" style="1" customWidth="1"/>
    <col min="2" max="2" width="7" style="1" customWidth="1"/>
    <col min="3" max="3" width="9.140625" style="1"/>
    <col min="4" max="18" width="6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455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42" t="s">
        <v>31</v>
      </c>
      <c r="B3" s="43" t="s">
        <v>30</v>
      </c>
      <c r="C3" s="43" t="s">
        <v>29</v>
      </c>
      <c r="D3" s="209">
        <v>3</v>
      </c>
      <c r="E3" s="209">
        <v>4</v>
      </c>
      <c r="F3" s="209">
        <v>1</v>
      </c>
      <c r="G3" s="209">
        <v>5</v>
      </c>
      <c r="H3" s="209">
        <v>6</v>
      </c>
      <c r="I3" s="209">
        <v>7</v>
      </c>
      <c r="J3" s="209">
        <v>2</v>
      </c>
      <c r="K3" s="209">
        <v>8</v>
      </c>
      <c r="L3" s="209">
        <v>9</v>
      </c>
      <c r="M3" s="209">
        <v>11</v>
      </c>
      <c r="N3" s="209">
        <v>10</v>
      </c>
      <c r="O3" s="209">
        <v>12</v>
      </c>
      <c r="P3" s="275"/>
      <c r="Q3" s="278"/>
      <c r="R3" s="281"/>
    </row>
    <row r="4" spans="1:18" s="10" customFormat="1" ht="12" x14ac:dyDescent="0.2">
      <c r="A4" s="143" t="s">
        <v>0</v>
      </c>
      <c r="B4" s="144"/>
      <c r="C4" s="144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2"/>
      <c r="R4" s="145"/>
    </row>
    <row r="5" spans="1:18" x14ac:dyDescent="0.2">
      <c r="A5" s="49" t="s">
        <v>82</v>
      </c>
      <c r="B5" s="19" t="s">
        <v>0</v>
      </c>
      <c r="C5" s="19" t="s">
        <v>48</v>
      </c>
      <c r="D5" s="27">
        <v>15</v>
      </c>
      <c r="E5" s="27"/>
      <c r="F5" s="27">
        <v>13</v>
      </c>
      <c r="G5" s="27">
        <v>9</v>
      </c>
      <c r="H5" s="27"/>
      <c r="I5" s="27">
        <v>15</v>
      </c>
      <c r="J5" s="27"/>
      <c r="K5" s="27">
        <v>9</v>
      </c>
      <c r="L5" s="27">
        <v>11</v>
      </c>
      <c r="M5" s="27"/>
      <c r="N5" s="25"/>
      <c r="O5" s="25"/>
      <c r="P5" s="7">
        <f t="shared" ref="P5:P22" si="0">SUM(D5:O5)</f>
        <v>72</v>
      </c>
      <c r="Q5" s="7">
        <v>72</v>
      </c>
      <c r="R5" s="7">
        <f t="shared" ref="R5:R22" si="1">COUNT(D5:O5)</f>
        <v>6</v>
      </c>
    </row>
    <row r="6" spans="1:18" x14ac:dyDescent="0.2">
      <c r="A6" s="19" t="s">
        <v>145</v>
      </c>
      <c r="B6" s="19" t="s">
        <v>0</v>
      </c>
      <c r="C6" s="19" t="s">
        <v>146</v>
      </c>
      <c r="D6" s="27"/>
      <c r="E6" s="27"/>
      <c r="F6" s="27"/>
      <c r="G6" s="27">
        <v>13</v>
      </c>
      <c r="H6" s="27">
        <v>15</v>
      </c>
      <c r="I6" s="27">
        <v>8</v>
      </c>
      <c r="J6" s="27"/>
      <c r="K6" s="27">
        <v>8</v>
      </c>
      <c r="L6" s="27">
        <v>13</v>
      </c>
      <c r="M6" s="27"/>
      <c r="N6" s="25"/>
      <c r="O6" s="25"/>
      <c r="P6" s="7">
        <f t="shared" si="0"/>
        <v>57</v>
      </c>
      <c r="Q6" s="7">
        <v>57</v>
      </c>
      <c r="R6" s="7">
        <f t="shared" si="1"/>
        <v>5</v>
      </c>
    </row>
    <row r="7" spans="1:18" x14ac:dyDescent="0.2">
      <c r="A7" s="12" t="s">
        <v>83</v>
      </c>
      <c r="B7" s="12" t="s">
        <v>0</v>
      </c>
      <c r="C7" s="12" t="s">
        <v>32</v>
      </c>
      <c r="D7" s="35">
        <v>11</v>
      </c>
      <c r="E7" s="35"/>
      <c r="F7" s="35"/>
      <c r="G7" s="35">
        <v>15</v>
      </c>
      <c r="H7" s="35"/>
      <c r="I7" s="35"/>
      <c r="J7" s="35"/>
      <c r="K7" s="35"/>
      <c r="L7" s="35"/>
      <c r="M7" s="35">
        <v>15</v>
      </c>
      <c r="N7" s="35"/>
      <c r="O7" s="35"/>
      <c r="P7" s="13">
        <f t="shared" si="0"/>
        <v>41</v>
      </c>
      <c r="Q7" s="13">
        <v>0</v>
      </c>
      <c r="R7" s="13">
        <f t="shared" si="1"/>
        <v>3</v>
      </c>
    </row>
    <row r="8" spans="1:18" x14ac:dyDescent="0.2">
      <c r="A8" s="19" t="s">
        <v>115</v>
      </c>
      <c r="B8" s="19" t="s">
        <v>0</v>
      </c>
      <c r="C8" s="19" t="s">
        <v>119</v>
      </c>
      <c r="D8" s="27"/>
      <c r="E8" s="27">
        <v>13</v>
      </c>
      <c r="F8" s="27"/>
      <c r="G8" s="27"/>
      <c r="H8" s="27"/>
      <c r="I8" s="27">
        <v>9</v>
      </c>
      <c r="J8" s="27"/>
      <c r="K8" s="27"/>
      <c r="L8" s="27">
        <v>15</v>
      </c>
      <c r="M8" s="27"/>
      <c r="N8" s="25"/>
      <c r="O8" s="25"/>
      <c r="P8" s="7">
        <f t="shared" si="0"/>
        <v>37</v>
      </c>
      <c r="Q8" s="7">
        <v>0</v>
      </c>
      <c r="R8" s="7">
        <f t="shared" si="1"/>
        <v>3</v>
      </c>
    </row>
    <row r="9" spans="1:18" s="33" customFormat="1" x14ac:dyDescent="0.2">
      <c r="A9" s="19" t="s">
        <v>144</v>
      </c>
      <c r="B9" s="19" t="s">
        <v>0</v>
      </c>
      <c r="C9" s="19" t="s">
        <v>334</v>
      </c>
      <c r="D9" s="27"/>
      <c r="E9" s="27"/>
      <c r="F9" s="27"/>
      <c r="G9" s="27">
        <v>11</v>
      </c>
      <c r="H9" s="27"/>
      <c r="I9" s="27">
        <v>13</v>
      </c>
      <c r="J9" s="27"/>
      <c r="K9" s="27"/>
      <c r="L9" s="27"/>
      <c r="M9" s="27"/>
      <c r="N9" s="25">
        <v>13</v>
      </c>
      <c r="O9" s="25"/>
      <c r="P9" s="7">
        <f t="shared" si="0"/>
        <v>37</v>
      </c>
      <c r="Q9" s="7">
        <v>0</v>
      </c>
      <c r="R9" s="7">
        <f t="shared" si="1"/>
        <v>3</v>
      </c>
    </row>
    <row r="10" spans="1:18" x14ac:dyDescent="0.2">
      <c r="A10" s="19" t="s">
        <v>114</v>
      </c>
      <c r="B10" s="19" t="s">
        <v>0</v>
      </c>
      <c r="C10" s="19" t="s">
        <v>118</v>
      </c>
      <c r="D10" s="27"/>
      <c r="E10" s="27">
        <v>15</v>
      </c>
      <c r="F10" s="27"/>
      <c r="G10" s="27"/>
      <c r="H10" s="27"/>
      <c r="I10" s="27"/>
      <c r="J10" s="27"/>
      <c r="K10" s="27"/>
      <c r="L10" s="27"/>
      <c r="M10" s="27"/>
      <c r="N10" s="25">
        <v>15</v>
      </c>
      <c r="O10" s="25"/>
      <c r="P10" s="7">
        <f t="shared" si="0"/>
        <v>30</v>
      </c>
      <c r="Q10" s="7">
        <v>0</v>
      </c>
      <c r="R10" s="7">
        <f t="shared" si="1"/>
        <v>2</v>
      </c>
    </row>
    <row r="11" spans="1:18" x14ac:dyDescent="0.2">
      <c r="A11" s="19" t="s">
        <v>156</v>
      </c>
      <c r="B11" s="19" t="s">
        <v>0</v>
      </c>
      <c r="C11" s="19" t="s">
        <v>349</v>
      </c>
      <c r="D11" s="27"/>
      <c r="E11" s="27"/>
      <c r="F11" s="27">
        <v>15</v>
      </c>
      <c r="G11" s="27"/>
      <c r="H11" s="27"/>
      <c r="I11" s="27"/>
      <c r="J11" s="27"/>
      <c r="K11" s="27">
        <v>13</v>
      </c>
      <c r="L11" s="27"/>
      <c r="M11" s="27"/>
      <c r="N11" s="25"/>
      <c r="O11" s="25"/>
      <c r="P11" s="7">
        <f t="shared" si="0"/>
        <v>28</v>
      </c>
      <c r="Q11" s="7">
        <v>0</v>
      </c>
      <c r="R11" s="7">
        <f t="shared" si="1"/>
        <v>2</v>
      </c>
    </row>
    <row r="12" spans="1:18" x14ac:dyDescent="0.2">
      <c r="A12" s="19" t="s">
        <v>158</v>
      </c>
      <c r="B12" s="19" t="s">
        <v>0</v>
      </c>
      <c r="C12" s="19" t="s">
        <v>164</v>
      </c>
      <c r="D12" s="27"/>
      <c r="E12" s="27"/>
      <c r="F12" s="27">
        <v>9</v>
      </c>
      <c r="G12" s="27"/>
      <c r="H12" s="27"/>
      <c r="I12" s="27"/>
      <c r="J12" s="27"/>
      <c r="K12" s="27"/>
      <c r="L12" s="27">
        <v>7</v>
      </c>
      <c r="M12" s="27"/>
      <c r="N12" s="25"/>
      <c r="O12" s="25">
        <v>8</v>
      </c>
      <c r="P12" s="7">
        <f t="shared" si="0"/>
        <v>24</v>
      </c>
      <c r="Q12" s="7">
        <v>0</v>
      </c>
      <c r="R12" s="7">
        <f t="shared" si="1"/>
        <v>3</v>
      </c>
    </row>
    <row r="13" spans="1:18" x14ac:dyDescent="0.2">
      <c r="A13" s="12" t="s">
        <v>314</v>
      </c>
      <c r="B13" s="12" t="s">
        <v>0</v>
      </c>
      <c r="C13" s="12" t="s">
        <v>32</v>
      </c>
      <c r="D13" s="35"/>
      <c r="E13" s="35"/>
      <c r="F13" s="35"/>
      <c r="G13" s="35"/>
      <c r="H13" s="35"/>
      <c r="I13" s="35"/>
      <c r="J13" s="35"/>
      <c r="K13" s="35"/>
      <c r="L13" s="35"/>
      <c r="M13" s="35">
        <v>9</v>
      </c>
      <c r="N13" s="35"/>
      <c r="O13" s="35">
        <v>15</v>
      </c>
      <c r="P13" s="13">
        <f t="shared" si="0"/>
        <v>24</v>
      </c>
      <c r="Q13" s="13">
        <v>0</v>
      </c>
      <c r="R13" s="13">
        <f t="shared" si="1"/>
        <v>2</v>
      </c>
    </row>
    <row r="14" spans="1:18" x14ac:dyDescent="0.2">
      <c r="A14" s="19" t="s">
        <v>157</v>
      </c>
      <c r="B14" s="19" t="s">
        <v>0</v>
      </c>
      <c r="C14" s="19" t="s">
        <v>335</v>
      </c>
      <c r="D14" s="27"/>
      <c r="E14" s="27"/>
      <c r="F14" s="27">
        <v>11</v>
      </c>
      <c r="G14" s="27"/>
      <c r="H14" s="27"/>
      <c r="I14" s="27"/>
      <c r="J14" s="27"/>
      <c r="K14" s="27"/>
      <c r="L14" s="27"/>
      <c r="M14" s="27"/>
      <c r="N14" s="25">
        <v>11</v>
      </c>
      <c r="O14" s="25"/>
      <c r="P14" s="7">
        <f t="shared" si="0"/>
        <v>22</v>
      </c>
      <c r="Q14" s="7">
        <v>0</v>
      </c>
      <c r="R14" s="7">
        <f t="shared" si="1"/>
        <v>2</v>
      </c>
    </row>
    <row r="15" spans="1:18" x14ac:dyDescent="0.2">
      <c r="A15" s="2" t="s">
        <v>257</v>
      </c>
      <c r="B15" s="19" t="s">
        <v>0</v>
      </c>
      <c r="C15" s="19" t="s">
        <v>111</v>
      </c>
      <c r="D15" s="27"/>
      <c r="E15" s="27"/>
      <c r="F15" s="27"/>
      <c r="G15" s="27"/>
      <c r="H15" s="27"/>
      <c r="I15" s="27"/>
      <c r="J15" s="27"/>
      <c r="K15" s="27"/>
      <c r="L15" s="27">
        <v>9</v>
      </c>
      <c r="M15" s="27"/>
      <c r="N15" s="25"/>
      <c r="O15" s="25">
        <v>13</v>
      </c>
      <c r="P15" s="7">
        <f t="shared" si="0"/>
        <v>22</v>
      </c>
      <c r="Q15" s="7">
        <v>0</v>
      </c>
      <c r="R15" s="7">
        <f t="shared" si="1"/>
        <v>2</v>
      </c>
    </row>
    <row r="16" spans="1:18" x14ac:dyDescent="0.2">
      <c r="A16" s="2" t="s">
        <v>258</v>
      </c>
      <c r="B16" s="19" t="s">
        <v>0</v>
      </c>
      <c r="C16" s="19" t="s">
        <v>164</v>
      </c>
      <c r="D16" s="27"/>
      <c r="E16" s="27"/>
      <c r="F16" s="27"/>
      <c r="G16" s="27"/>
      <c r="H16" s="27"/>
      <c r="I16" s="27"/>
      <c r="J16" s="27"/>
      <c r="K16" s="27"/>
      <c r="L16" s="27">
        <v>8</v>
      </c>
      <c r="M16" s="27"/>
      <c r="N16" s="25"/>
      <c r="O16" s="25">
        <v>11</v>
      </c>
      <c r="P16" s="7">
        <f t="shared" si="0"/>
        <v>19</v>
      </c>
      <c r="Q16" s="7">
        <v>0</v>
      </c>
      <c r="R16" s="7">
        <f t="shared" si="1"/>
        <v>2</v>
      </c>
    </row>
    <row r="17" spans="1:19" x14ac:dyDescent="0.2">
      <c r="A17" s="19" t="s">
        <v>351</v>
      </c>
      <c r="B17" s="19" t="s">
        <v>0</v>
      </c>
      <c r="C17" s="19" t="s">
        <v>350</v>
      </c>
      <c r="D17" s="27"/>
      <c r="E17" s="27"/>
      <c r="F17" s="27"/>
      <c r="G17" s="27"/>
      <c r="H17" s="27"/>
      <c r="I17" s="27">
        <v>11</v>
      </c>
      <c r="J17" s="27"/>
      <c r="K17" s="27"/>
      <c r="L17" s="27"/>
      <c r="M17" s="27"/>
      <c r="N17" s="25"/>
      <c r="O17" s="25"/>
      <c r="P17" s="7">
        <f t="shared" si="0"/>
        <v>11</v>
      </c>
      <c r="Q17" s="7">
        <v>0</v>
      </c>
      <c r="R17" s="7">
        <f t="shared" si="1"/>
        <v>1</v>
      </c>
    </row>
    <row r="18" spans="1:19" x14ac:dyDescent="0.2">
      <c r="A18" s="19" t="s">
        <v>116</v>
      </c>
      <c r="B18" s="19" t="s">
        <v>0</v>
      </c>
      <c r="C18" s="19" t="s">
        <v>259</v>
      </c>
      <c r="D18" s="27"/>
      <c r="E18" s="27">
        <v>11</v>
      </c>
      <c r="F18" s="27"/>
      <c r="G18" s="27"/>
      <c r="H18" s="27"/>
      <c r="I18" s="27"/>
      <c r="J18" s="27"/>
      <c r="K18" s="27"/>
      <c r="L18" s="27"/>
      <c r="M18" s="27"/>
      <c r="N18" s="25"/>
      <c r="O18" s="25"/>
      <c r="P18" s="7">
        <f t="shared" si="0"/>
        <v>11</v>
      </c>
      <c r="Q18" s="7">
        <v>0</v>
      </c>
      <c r="R18" s="7">
        <f t="shared" si="1"/>
        <v>1</v>
      </c>
    </row>
    <row r="19" spans="1:19" x14ac:dyDescent="0.2">
      <c r="A19" s="19" t="s">
        <v>117</v>
      </c>
      <c r="B19" s="19" t="s">
        <v>0</v>
      </c>
      <c r="C19" s="19" t="s">
        <v>119</v>
      </c>
      <c r="D19" s="27"/>
      <c r="E19" s="27">
        <v>9</v>
      </c>
      <c r="F19" s="27"/>
      <c r="G19" s="27"/>
      <c r="H19" s="27"/>
      <c r="I19" s="27"/>
      <c r="J19" s="27"/>
      <c r="K19" s="27"/>
      <c r="L19" s="27"/>
      <c r="M19" s="27"/>
      <c r="N19" s="25"/>
      <c r="O19" s="25"/>
      <c r="P19" s="7">
        <f t="shared" si="0"/>
        <v>9</v>
      </c>
      <c r="Q19" s="7">
        <v>0</v>
      </c>
      <c r="R19" s="7">
        <f t="shared" si="1"/>
        <v>1</v>
      </c>
    </row>
    <row r="20" spans="1:19" s="55" customFormat="1" x14ac:dyDescent="0.2">
      <c r="A20" s="19" t="s">
        <v>360</v>
      </c>
      <c r="B20" s="19" t="s">
        <v>0</v>
      </c>
      <c r="C20" s="19" t="s">
        <v>382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9</v>
      </c>
      <c r="P20" s="7">
        <f t="shared" ref="P20" si="2">SUM(D20:O20)</f>
        <v>9</v>
      </c>
      <c r="Q20" s="7">
        <v>0</v>
      </c>
      <c r="R20" s="7">
        <f t="shared" ref="R20" si="3">COUNT(D20:O20)</f>
        <v>1</v>
      </c>
    </row>
    <row r="21" spans="1:19" s="33" customFormat="1" ht="13.5" customHeight="1" x14ac:dyDescent="0.25">
      <c r="A21" s="19" t="s">
        <v>26</v>
      </c>
      <c r="B21" s="19" t="s">
        <v>0</v>
      </c>
      <c r="C21" s="19" t="s">
        <v>352</v>
      </c>
      <c r="D21" s="27">
        <v>8</v>
      </c>
      <c r="E21" s="27"/>
      <c r="F21" s="27"/>
      <c r="G21" s="27"/>
      <c r="H21" s="27"/>
      <c r="I21" s="27"/>
      <c r="J21" s="27"/>
      <c r="K21" s="27"/>
      <c r="L21" s="27"/>
      <c r="M21" s="27"/>
      <c r="N21" s="25"/>
      <c r="O21" s="25"/>
      <c r="P21" s="7">
        <f t="shared" si="0"/>
        <v>8</v>
      </c>
      <c r="Q21" s="7">
        <v>0</v>
      </c>
      <c r="R21" s="7">
        <f t="shared" si="1"/>
        <v>1</v>
      </c>
      <c r="S21"/>
    </row>
    <row r="22" spans="1:19" s="33" customFormat="1" ht="12.75" customHeight="1" x14ac:dyDescent="0.25">
      <c r="A22" s="12" t="s">
        <v>199</v>
      </c>
      <c r="B22" s="12" t="s">
        <v>0</v>
      </c>
      <c r="C22" s="12" t="s">
        <v>32</v>
      </c>
      <c r="D22" s="35"/>
      <c r="E22" s="35"/>
      <c r="F22" s="35"/>
      <c r="G22" s="35"/>
      <c r="H22" s="35"/>
      <c r="I22" s="35">
        <v>7</v>
      </c>
      <c r="J22" s="35"/>
      <c r="K22" s="35"/>
      <c r="L22" s="35"/>
      <c r="M22" s="35"/>
      <c r="N22" s="35"/>
      <c r="O22" s="35"/>
      <c r="P22" s="13">
        <f t="shared" si="0"/>
        <v>7</v>
      </c>
      <c r="Q22" s="13">
        <v>0</v>
      </c>
      <c r="R22" s="13">
        <f t="shared" si="1"/>
        <v>1</v>
      </c>
      <c r="S22"/>
    </row>
    <row r="23" spans="1:19" s="33" customFormat="1" ht="12.75" customHeight="1" x14ac:dyDescent="0.25">
      <c r="A23" s="146"/>
      <c r="B23" s="44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73"/>
      <c r="Q23" s="73"/>
      <c r="R23" s="147"/>
      <c r="S23"/>
    </row>
    <row r="24" spans="1:19" customFormat="1" ht="15" x14ac:dyDescent="0.25">
      <c r="A24" s="136" t="s">
        <v>1</v>
      </c>
      <c r="B24" s="121"/>
      <c r="C24" s="121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1"/>
      <c r="Q24" s="121"/>
      <c r="R24" s="122"/>
    </row>
    <row r="25" spans="1:19" x14ac:dyDescent="0.2">
      <c r="A25" s="50" t="s">
        <v>197</v>
      </c>
      <c r="B25" s="27" t="s">
        <v>1</v>
      </c>
      <c r="C25" s="19" t="s">
        <v>222</v>
      </c>
      <c r="D25" s="27"/>
      <c r="E25" s="27"/>
      <c r="F25" s="27"/>
      <c r="G25" s="27"/>
      <c r="H25" s="27"/>
      <c r="I25" s="27">
        <v>15</v>
      </c>
      <c r="J25" s="27">
        <v>13</v>
      </c>
      <c r="K25" s="27">
        <v>15</v>
      </c>
      <c r="L25" s="27">
        <v>15</v>
      </c>
      <c r="M25" s="27">
        <v>13</v>
      </c>
      <c r="N25" s="25">
        <v>15</v>
      </c>
      <c r="O25" s="25"/>
      <c r="P25" s="7">
        <f t="shared" ref="P25:P34" si="4">SUM(D25:O25)</f>
        <v>86</v>
      </c>
      <c r="Q25" s="7">
        <v>86</v>
      </c>
      <c r="R25" s="7">
        <f t="shared" ref="R25:R34" si="5">COUNT(D25:O25)</f>
        <v>6</v>
      </c>
    </row>
    <row r="26" spans="1:19" x14ac:dyDescent="0.2">
      <c r="A26" s="19" t="s">
        <v>139</v>
      </c>
      <c r="B26" s="19" t="s">
        <v>1</v>
      </c>
      <c r="C26" s="19" t="s">
        <v>135</v>
      </c>
      <c r="D26" s="27"/>
      <c r="E26" s="27"/>
      <c r="F26" s="27">
        <v>15</v>
      </c>
      <c r="G26" s="27">
        <v>15</v>
      </c>
      <c r="H26" s="27"/>
      <c r="I26" s="27"/>
      <c r="J26" s="27">
        <v>15</v>
      </c>
      <c r="K26" s="27"/>
      <c r="L26" s="27"/>
      <c r="M26" s="27"/>
      <c r="N26" s="25"/>
      <c r="O26" s="25">
        <v>15</v>
      </c>
      <c r="P26" s="7">
        <f t="shared" si="4"/>
        <v>60</v>
      </c>
      <c r="Q26" s="7">
        <v>0</v>
      </c>
      <c r="R26" s="7">
        <f t="shared" si="5"/>
        <v>4</v>
      </c>
    </row>
    <row r="27" spans="1:19" x14ac:dyDescent="0.2">
      <c r="A27" s="19" t="s">
        <v>142</v>
      </c>
      <c r="B27" s="19" t="s">
        <v>1</v>
      </c>
      <c r="C27" s="19" t="s">
        <v>163</v>
      </c>
      <c r="D27" s="27">
        <v>13</v>
      </c>
      <c r="E27" s="27"/>
      <c r="F27" s="27">
        <v>13</v>
      </c>
      <c r="G27" s="27">
        <v>11</v>
      </c>
      <c r="H27" s="27"/>
      <c r="I27" s="27">
        <v>13</v>
      </c>
      <c r="J27" s="27"/>
      <c r="K27" s="27"/>
      <c r="L27" s="27"/>
      <c r="M27" s="27"/>
      <c r="N27" s="25"/>
      <c r="O27" s="25"/>
      <c r="P27" s="7">
        <f t="shared" si="4"/>
        <v>50</v>
      </c>
      <c r="Q27" s="7">
        <v>0</v>
      </c>
      <c r="R27" s="7">
        <f t="shared" si="5"/>
        <v>4</v>
      </c>
    </row>
    <row r="28" spans="1:19" x14ac:dyDescent="0.2">
      <c r="A28" s="2" t="s">
        <v>256</v>
      </c>
      <c r="B28" s="19" t="s">
        <v>1</v>
      </c>
      <c r="C28" s="19" t="s">
        <v>287</v>
      </c>
      <c r="D28" s="27"/>
      <c r="E28" s="27"/>
      <c r="F28" s="27"/>
      <c r="G28" s="27"/>
      <c r="H28" s="27"/>
      <c r="I28" s="27"/>
      <c r="J28" s="27"/>
      <c r="K28" s="27"/>
      <c r="L28" s="27">
        <v>11</v>
      </c>
      <c r="M28" s="27">
        <v>11</v>
      </c>
      <c r="N28" s="25">
        <v>13</v>
      </c>
      <c r="O28" s="25">
        <v>13</v>
      </c>
      <c r="P28" s="7">
        <f t="shared" si="4"/>
        <v>48</v>
      </c>
      <c r="Q28" s="7">
        <v>0</v>
      </c>
      <c r="R28" s="7">
        <f t="shared" si="5"/>
        <v>4</v>
      </c>
    </row>
    <row r="29" spans="1:19" x14ac:dyDescent="0.2">
      <c r="A29" s="2" t="s">
        <v>255</v>
      </c>
      <c r="B29" s="19" t="s">
        <v>1</v>
      </c>
      <c r="C29" s="19" t="s">
        <v>104</v>
      </c>
      <c r="D29" s="27"/>
      <c r="E29" s="27"/>
      <c r="F29" s="27"/>
      <c r="G29" s="27"/>
      <c r="H29" s="27"/>
      <c r="I29" s="27"/>
      <c r="J29" s="27"/>
      <c r="K29" s="27"/>
      <c r="L29" s="27">
        <v>13</v>
      </c>
      <c r="M29" s="27">
        <v>8</v>
      </c>
      <c r="N29" s="25">
        <v>11</v>
      </c>
      <c r="O29" s="25">
        <v>11</v>
      </c>
      <c r="P29" s="7">
        <f t="shared" si="4"/>
        <v>43</v>
      </c>
      <c r="Q29" s="7">
        <v>0</v>
      </c>
      <c r="R29" s="7">
        <f t="shared" si="5"/>
        <v>4</v>
      </c>
    </row>
    <row r="30" spans="1:19" x14ac:dyDescent="0.2">
      <c r="A30" s="138" t="s">
        <v>140</v>
      </c>
      <c r="B30" s="19" t="s">
        <v>1</v>
      </c>
      <c r="C30" s="19" t="s">
        <v>143</v>
      </c>
      <c r="D30" s="27"/>
      <c r="E30" s="27"/>
      <c r="F30" s="27"/>
      <c r="G30" s="27">
        <v>13</v>
      </c>
      <c r="H30" s="27"/>
      <c r="I30" s="27"/>
      <c r="J30" s="27"/>
      <c r="K30" s="27">
        <v>11</v>
      </c>
      <c r="L30" s="27"/>
      <c r="M30" s="27"/>
      <c r="N30" s="25"/>
      <c r="O30" s="25"/>
      <c r="P30" s="7">
        <f t="shared" si="4"/>
        <v>24</v>
      </c>
      <c r="Q30" s="7">
        <v>0</v>
      </c>
      <c r="R30" s="7">
        <f t="shared" si="5"/>
        <v>2</v>
      </c>
    </row>
    <row r="31" spans="1:19" x14ac:dyDescent="0.2">
      <c r="A31" s="2" t="s">
        <v>198</v>
      </c>
      <c r="B31" s="19" t="s">
        <v>1</v>
      </c>
      <c r="C31" s="19" t="s">
        <v>354</v>
      </c>
      <c r="D31" s="27"/>
      <c r="E31" s="27"/>
      <c r="F31" s="27"/>
      <c r="G31" s="27"/>
      <c r="H31" s="27"/>
      <c r="I31" s="27">
        <v>11</v>
      </c>
      <c r="J31" s="27"/>
      <c r="K31" s="27"/>
      <c r="L31" s="27"/>
      <c r="M31" s="27"/>
      <c r="N31" s="25"/>
      <c r="O31" s="25"/>
      <c r="P31" s="7">
        <f t="shared" si="4"/>
        <v>11</v>
      </c>
      <c r="Q31" s="7">
        <v>0</v>
      </c>
      <c r="R31" s="7">
        <f t="shared" si="5"/>
        <v>1</v>
      </c>
    </row>
    <row r="32" spans="1:19" x14ac:dyDescent="0.2">
      <c r="A32" s="19" t="s">
        <v>84</v>
      </c>
      <c r="B32" s="19" t="s">
        <v>1</v>
      </c>
      <c r="C32" s="19" t="s">
        <v>355</v>
      </c>
      <c r="D32" s="27">
        <v>9</v>
      </c>
      <c r="E32" s="27"/>
      <c r="F32" s="27"/>
      <c r="G32" s="27"/>
      <c r="H32" s="27"/>
      <c r="I32" s="27"/>
      <c r="J32" s="27"/>
      <c r="K32" s="27"/>
      <c r="L32" s="27"/>
      <c r="M32" s="27"/>
      <c r="N32" s="25"/>
      <c r="O32" s="25"/>
      <c r="P32" s="7">
        <f t="shared" si="4"/>
        <v>9</v>
      </c>
      <c r="Q32" s="7">
        <v>0</v>
      </c>
      <c r="R32" s="7">
        <f t="shared" si="5"/>
        <v>1</v>
      </c>
    </row>
    <row r="33" spans="1:18" s="33" customFormat="1" x14ac:dyDescent="0.2">
      <c r="A33" s="12" t="s">
        <v>141</v>
      </c>
      <c r="B33" s="12" t="s">
        <v>1</v>
      </c>
      <c r="C33" s="12" t="s">
        <v>32</v>
      </c>
      <c r="D33" s="35"/>
      <c r="E33" s="35"/>
      <c r="F33" s="35"/>
      <c r="G33" s="35">
        <v>9</v>
      </c>
      <c r="H33" s="35"/>
      <c r="I33" s="35"/>
      <c r="J33" s="35"/>
      <c r="K33" s="35"/>
      <c r="L33" s="35"/>
      <c r="M33" s="35"/>
      <c r="N33" s="35"/>
      <c r="O33" s="35"/>
      <c r="P33" s="13">
        <f t="shared" si="4"/>
        <v>9</v>
      </c>
      <c r="Q33" s="13">
        <v>0</v>
      </c>
      <c r="R33" s="13">
        <f t="shared" si="5"/>
        <v>1</v>
      </c>
    </row>
    <row r="34" spans="1:18" ht="9.75" customHeight="1" x14ac:dyDescent="0.2">
      <c r="A34" s="52" t="s">
        <v>315</v>
      </c>
      <c r="B34" s="53" t="s">
        <v>1</v>
      </c>
      <c r="C34" s="2" t="s">
        <v>316</v>
      </c>
      <c r="D34" s="25"/>
      <c r="E34" s="25"/>
      <c r="F34" s="25"/>
      <c r="G34" s="25"/>
      <c r="H34" s="25"/>
      <c r="I34" s="25"/>
      <c r="J34" s="25"/>
      <c r="K34" s="25"/>
      <c r="L34" s="25"/>
      <c r="M34" s="25">
        <v>7</v>
      </c>
      <c r="N34" s="25"/>
      <c r="O34" s="25"/>
      <c r="P34" s="7">
        <f t="shared" si="4"/>
        <v>7</v>
      </c>
      <c r="Q34" s="7">
        <v>0</v>
      </c>
      <c r="R34" s="7">
        <f t="shared" si="5"/>
        <v>1</v>
      </c>
    </row>
    <row r="35" spans="1:18" ht="15" x14ac:dyDescent="0.25">
      <c r="A35" s="148"/>
      <c r="B35" s="46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2"/>
    </row>
    <row r="36" spans="1:18" ht="15" x14ac:dyDescent="0.25">
      <c r="A36" s="136" t="s">
        <v>65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9"/>
      <c r="O36" s="9"/>
      <c r="P36" s="121"/>
      <c r="Q36" s="121"/>
      <c r="R36" s="122"/>
    </row>
    <row r="37" spans="1:18" x14ac:dyDescent="0.2">
      <c r="A37" s="49" t="s">
        <v>85</v>
      </c>
      <c r="B37" s="19" t="s">
        <v>0</v>
      </c>
      <c r="C37" s="19" t="s">
        <v>112</v>
      </c>
      <c r="D37" s="27">
        <v>13</v>
      </c>
      <c r="E37" s="27">
        <v>15</v>
      </c>
      <c r="F37" s="27"/>
      <c r="G37" s="27">
        <v>15</v>
      </c>
      <c r="H37" s="27"/>
      <c r="I37" s="27">
        <v>15</v>
      </c>
      <c r="J37" s="27"/>
      <c r="K37" s="27">
        <v>15</v>
      </c>
      <c r="L37" s="27"/>
      <c r="M37" s="27">
        <v>15</v>
      </c>
      <c r="N37" s="25">
        <v>15</v>
      </c>
      <c r="O37" s="25"/>
      <c r="P37" s="7">
        <f t="shared" ref="P37:P42" si="6">SUM(D37:O37)</f>
        <v>103</v>
      </c>
      <c r="Q37" s="7">
        <v>103</v>
      </c>
      <c r="R37" s="7">
        <f t="shared" ref="R37:R42" si="7">COUNT(D37:O37)</f>
        <v>7</v>
      </c>
    </row>
    <row r="38" spans="1:18" x14ac:dyDescent="0.2">
      <c r="A38" s="19" t="s">
        <v>155</v>
      </c>
      <c r="B38" s="19" t="s">
        <v>0</v>
      </c>
      <c r="C38" s="19" t="s">
        <v>163</v>
      </c>
      <c r="D38" s="27"/>
      <c r="E38" s="27"/>
      <c r="F38" s="27">
        <v>15</v>
      </c>
      <c r="G38" s="27"/>
      <c r="H38" s="27">
        <v>15</v>
      </c>
      <c r="I38" s="27"/>
      <c r="J38" s="27">
        <v>15</v>
      </c>
      <c r="K38" s="27"/>
      <c r="L38" s="27"/>
      <c r="M38" s="27"/>
      <c r="N38" s="25"/>
      <c r="O38" s="25">
        <v>11</v>
      </c>
      <c r="P38" s="7">
        <f t="shared" si="6"/>
        <v>56</v>
      </c>
      <c r="Q38" s="7">
        <v>0</v>
      </c>
      <c r="R38" s="7">
        <f t="shared" si="7"/>
        <v>4</v>
      </c>
    </row>
    <row r="39" spans="1:18" x14ac:dyDescent="0.2">
      <c r="A39" s="19" t="s">
        <v>86</v>
      </c>
      <c r="B39" s="19" t="s">
        <v>0</v>
      </c>
      <c r="C39" s="19" t="s">
        <v>336</v>
      </c>
      <c r="D39" s="27">
        <v>11</v>
      </c>
      <c r="E39" s="27"/>
      <c r="F39" s="27"/>
      <c r="G39" s="27"/>
      <c r="H39" s="27"/>
      <c r="I39" s="27">
        <v>13</v>
      </c>
      <c r="J39" s="27"/>
      <c r="K39" s="27">
        <v>13</v>
      </c>
      <c r="L39" s="27"/>
      <c r="M39" s="27"/>
      <c r="N39" s="25">
        <v>13</v>
      </c>
      <c r="O39" s="25"/>
      <c r="P39" s="7">
        <f t="shared" si="6"/>
        <v>50</v>
      </c>
      <c r="Q39" s="7">
        <v>0</v>
      </c>
      <c r="R39" s="7">
        <f t="shared" si="7"/>
        <v>4</v>
      </c>
    </row>
    <row r="40" spans="1:18" x14ac:dyDescent="0.2">
      <c r="A40" s="19" t="s">
        <v>122</v>
      </c>
      <c r="B40" s="19" t="s">
        <v>0</v>
      </c>
      <c r="C40" s="19" t="s">
        <v>124</v>
      </c>
      <c r="D40" s="27">
        <v>15</v>
      </c>
      <c r="E40" s="27">
        <v>13</v>
      </c>
      <c r="F40" s="27"/>
      <c r="G40" s="27"/>
      <c r="H40" s="27"/>
      <c r="I40" s="27"/>
      <c r="J40" s="27"/>
      <c r="K40" s="27"/>
      <c r="L40" s="27">
        <v>15</v>
      </c>
      <c r="M40" s="27"/>
      <c r="N40" s="25"/>
      <c r="O40" s="25"/>
      <c r="P40" s="7">
        <f t="shared" si="6"/>
        <v>43</v>
      </c>
      <c r="Q40" s="7">
        <v>0</v>
      </c>
      <c r="R40" s="7">
        <f t="shared" si="7"/>
        <v>3</v>
      </c>
    </row>
    <row r="41" spans="1:18" x14ac:dyDescent="0.2">
      <c r="A41" s="2" t="s">
        <v>362</v>
      </c>
      <c r="B41" s="2" t="s">
        <v>0</v>
      </c>
      <c r="C41" s="2" t="s">
        <v>380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>
        <v>13</v>
      </c>
      <c r="P41" s="7">
        <f t="shared" si="6"/>
        <v>13</v>
      </c>
      <c r="Q41" s="7">
        <v>0</v>
      </c>
      <c r="R41" s="7">
        <f t="shared" si="7"/>
        <v>1</v>
      </c>
    </row>
    <row r="42" spans="1:18" x14ac:dyDescent="0.2">
      <c r="A42" s="19" t="s">
        <v>123</v>
      </c>
      <c r="B42" s="19" t="s">
        <v>0</v>
      </c>
      <c r="C42" s="19" t="s">
        <v>259</v>
      </c>
      <c r="D42" s="27"/>
      <c r="E42" s="27">
        <v>11</v>
      </c>
      <c r="F42" s="27"/>
      <c r="G42" s="27"/>
      <c r="H42" s="27"/>
      <c r="I42" s="27"/>
      <c r="J42" s="27"/>
      <c r="K42" s="27"/>
      <c r="L42" s="27"/>
      <c r="M42" s="27"/>
      <c r="N42" s="25"/>
      <c r="O42" s="25"/>
      <c r="P42" s="7">
        <f t="shared" si="6"/>
        <v>11</v>
      </c>
      <c r="Q42" s="7">
        <v>0</v>
      </c>
      <c r="R42" s="7">
        <f t="shared" si="7"/>
        <v>1</v>
      </c>
    </row>
    <row r="43" spans="1:18" ht="15" x14ac:dyDescent="0.25">
      <c r="A43" s="120"/>
      <c r="B43" s="121"/>
      <c r="C43" s="121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1"/>
      <c r="Q43" s="121"/>
      <c r="R43" s="122"/>
    </row>
    <row r="44" spans="1:18" x14ac:dyDescent="0.2">
      <c r="A44" s="2" t="s">
        <v>361</v>
      </c>
      <c r="B44" s="2" t="s">
        <v>1</v>
      </c>
      <c r="C44" s="2" t="s">
        <v>380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>
        <v>15</v>
      </c>
      <c r="P44" s="7">
        <f t="shared" ref="P44:P45" si="8">SUM(D44:O44)</f>
        <v>15</v>
      </c>
      <c r="Q44" s="7">
        <v>0</v>
      </c>
      <c r="R44" s="7">
        <f t="shared" ref="R44:R45" si="9">COUNT(D44:O44)</f>
        <v>1</v>
      </c>
    </row>
    <row r="45" spans="1:18" x14ac:dyDescent="0.2">
      <c r="A45" s="2" t="s">
        <v>363</v>
      </c>
      <c r="B45" s="2" t="s">
        <v>1</v>
      </c>
      <c r="C45" s="2" t="s">
        <v>381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>
        <v>9</v>
      </c>
      <c r="P45" s="7">
        <f t="shared" si="8"/>
        <v>9</v>
      </c>
      <c r="Q45" s="7">
        <v>0</v>
      </c>
      <c r="R45" s="7">
        <f t="shared" si="9"/>
        <v>1</v>
      </c>
    </row>
  </sheetData>
  <sortState xmlns:xlrd2="http://schemas.microsoft.com/office/spreadsheetml/2017/richdata2" ref="A37:R42">
    <sortCondition descending="1" ref="P37:P4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R6"/>
  <sheetViews>
    <sheetView showGridLines="0" workbookViewId="0">
      <selection activeCell="A2" sqref="A2:O2"/>
    </sheetView>
  </sheetViews>
  <sheetFormatPr defaultRowHeight="11.25" x14ac:dyDescent="0.2"/>
  <cols>
    <col min="1" max="1" width="24.7109375" style="1" customWidth="1"/>
    <col min="2" max="2" width="6.7109375" style="1" customWidth="1"/>
    <col min="3" max="3" width="9.140625" style="1"/>
    <col min="4" max="18" width="5.425781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448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141" t="s">
        <v>251</v>
      </c>
      <c r="B4" s="2" t="s">
        <v>0</v>
      </c>
      <c r="C4" s="2" t="s">
        <v>322</v>
      </c>
      <c r="D4" s="2"/>
      <c r="E4" s="26"/>
      <c r="F4" s="26"/>
      <c r="G4" s="26"/>
      <c r="H4" s="26"/>
      <c r="I4" s="25"/>
      <c r="J4" s="25"/>
      <c r="K4" s="25">
        <v>15</v>
      </c>
      <c r="L4" s="25">
        <v>15</v>
      </c>
      <c r="M4" s="25">
        <v>13</v>
      </c>
      <c r="N4" s="25">
        <v>15</v>
      </c>
      <c r="O4" s="25">
        <v>15</v>
      </c>
      <c r="P4" s="7">
        <f>SUM(D4:O4)</f>
        <v>73</v>
      </c>
      <c r="Q4" s="7">
        <v>73</v>
      </c>
      <c r="R4" s="7">
        <f>COUNT(D4:O4)</f>
        <v>5</v>
      </c>
    </row>
    <row r="5" spans="1:18" x14ac:dyDescent="0.2">
      <c r="A5" s="2" t="s">
        <v>317</v>
      </c>
      <c r="B5" s="2" t="s">
        <v>1</v>
      </c>
      <c r="C5" s="2"/>
      <c r="D5" s="2"/>
      <c r="E5" s="2"/>
      <c r="F5" s="2"/>
      <c r="G5" s="2"/>
      <c r="H5" s="2"/>
      <c r="I5" s="2"/>
      <c r="J5" s="2"/>
      <c r="K5" s="25"/>
      <c r="L5" s="25"/>
      <c r="M5" s="25">
        <v>15</v>
      </c>
      <c r="N5" s="25"/>
      <c r="O5" s="25"/>
      <c r="P5" s="7">
        <f t="shared" ref="P5:P6" si="0">SUM(D5:O5)</f>
        <v>15</v>
      </c>
      <c r="Q5" s="7">
        <v>0</v>
      </c>
      <c r="R5" s="7">
        <f t="shared" ref="R5:R6" si="1">COUNT(D5:O5)</f>
        <v>1</v>
      </c>
    </row>
    <row r="6" spans="1:18" x14ac:dyDescent="0.2">
      <c r="A6" s="2" t="s">
        <v>318</v>
      </c>
      <c r="B6" s="2" t="s">
        <v>1</v>
      </c>
      <c r="C6" s="2"/>
      <c r="D6" s="2"/>
      <c r="E6" s="2"/>
      <c r="F6" s="2"/>
      <c r="G6" s="2"/>
      <c r="H6" s="2"/>
      <c r="I6" s="2"/>
      <c r="J6" s="2"/>
      <c r="K6" s="25"/>
      <c r="L6" s="25"/>
      <c r="M6" s="25">
        <v>11</v>
      </c>
      <c r="N6" s="25"/>
      <c r="O6" s="25"/>
      <c r="P6" s="7">
        <f t="shared" si="0"/>
        <v>11</v>
      </c>
      <c r="Q6" s="7">
        <v>0</v>
      </c>
      <c r="R6" s="7">
        <f t="shared" si="1"/>
        <v>1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R26"/>
  <sheetViews>
    <sheetView showGridLines="0" workbookViewId="0">
      <selection activeCell="A2" sqref="A2:O2"/>
    </sheetView>
  </sheetViews>
  <sheetFormatPr defaultRowHeight="11.25" x14ac:dyDescent="0.2"/>
  <cols>
    <col min="1" max="1" width="22.7109375" style="1" customWidth="1"/>
    <col min="2" max="2" width="7.42578125" style="1" customWidth="1"/>
    <col min="3" max="3" width="9.140625" style="1"/>
    <col min="4" max="18" width="6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449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49" t="s">
        <v>87</v>
      </c>
      <c r="B4" s="2" t="s">
        <v>0</v>
      </c>
      <c r="C4" s="2" t="s">
        <v>224</v>
      </c>
      <c r="D4" s="27">
        <v>15</v>
      </c>
      <c r="E4" s="27"/>
      <c r="F4" s="27">
        <v>15</v>
      </c>
      <c r="G4" s="27"/>
      <c r="H4" s="27">
        <v>15</v>
      </c>
      <c r="I4" s="27">
        <v>15</v>
      </c>
      <c r="J4" s="27">
        <v>15</v>
      </c>
      <c r="K4" s="27">
        <v>15</v>
      </c>
      <c r="L4" s="27">
        <v>15</v>
      </c>
      <c r="M4" s="27"/>
      <c r="N4" s="25"/>
      <c r="O4" s="25">
        <v>15</v>
      </c>
      <c r="P4" s="7">
        <f t="shared" ref="P4:P13" si="0">SUM(D4:O4)</f>
        <v>120</v>
      </c>
      <c r="Q4" s="7">
        <f>+D4+F4+H4+I4+J4+K4+L4</f>
        <v>105</v>
      </c>
      <c r="R4" s="7">
        <f t="shared" ref="R4:R13" si="1">COUNT(D4:O4)</f>
        <v>8</v>
      </c>
    </row>
    <row r="5" spans="1:18" x14ac:dyDescent="0.2">
      <c r="A5" s="19" t="s">
        <v>8</v>
      </c>
      <c r="B5" s="19" t="s">
        <v>0</v>
      </c>
      <c r="C5" s="19" t="s">
        <v>45</v>
      </c>
      <c r="D5" s="27">
        <v>13</v>
      </c>
      <c r="E5" s="27"/>
      <c r="F5" s="27"/>
      <c r="G5" s="27"/>
      <c r="H5" s="27"/>
      <c r="I5" s="27">
        <v>9</v>
      </c>
      <c r="J5" s="27"/>
      <c r="K5" s="27">
        <v>13</v>
      </c>
      <c r="L5" s="27"/>
      <c r="M5" s="27"/>
      <c r="N5" s="25"/>
      <c r="O5" s="25"/>
      <c r="P5" s="7">
        <f t="shared" si="0"/>
        <v>35</v>
      </c>
      <c r="Q5" s="7">
        <v>0</v>
      </c>
      <c r="R5" s="7">
        <f t="shared" si="1"/>
        <v>3</v>
      </c>
    </row>
    <row r="6" spans="1:18" x14ac:dyDescent="0.2">
      <c r="A6" s="2" t="s">
        <v>214</v>
      </c>
      <c r="B6" s="2" t="s">
        <v>0</v>
      </c>
      <c r="C6" s="2" t="s">
        <v>224</v>
      </c>
      <c r="D6" s="26"/>
      <c r="E6" s="27"/>
      <c r="F6" s="27">
        <v>11</v>
      </c>
      <c r="G6" s="27"/>
      <c r="H6" s="27">
        <v>13</v>
      </c>
      <c r="I6" s="27"/>
      <c r="J6" s="27"/>
      <c r="K6" s="27"/>
      <c r="L6" s="27"/>
      <c r="M6" s="27"/>
      <c r="N6" s="25"/>
      <c r="O6" s="25"/>
      <c r="P6" s="7">
        <f t="shared" si="0"/>
        <v>24</v>
      </c>
      <c r="Q6" s="7">
        <v>0</v>
      </c>
      <c r="R6" s="7">
        <f t="shared" si="1"/>
        <v>2</v>
      </c>
    </row>
    <row r="7" spans="1:18" x14ac:dyDescent="0.2">
      <c r="A7" s="19" t="s">
        <v>120</v>
      </c>
      <c r="B7" s="2" t="s">
        <v>0</v>
      </c>
      <c r="C7" s="2" t="s">
        <v>121</v>
      </c>
      <c r="D7" s="27"/>
      <c r="E7" s="27">
        <v>15</v>
      </c>
      <c r="F7" s="27"/>
      <c r="G7" s="27"/>
      <c r="H7" s="27"/>
      <c r="I7" s="27"/>
      <c r="J7" s="27"/>
      <c r="K7" s="27"/>
      <c r="L7" s="27"/>
      <c r="M7" s="27"/>
      <c r="N7" s="25"/>
      <c r="O7" s="25"/>
      <c r="P7" s="7">
        <f t="shared" si="0"/>
        <v>15</v>
      </c>
      <c r="Q7" s="7">
        <v>0</v>
      </c>
      <c r="R7" s="7">
        <f t="shared" si="1"/>
        <v>1</v>
      </c>
    </row>
    <row r="8" spans="1:18" x14ac:dyDescent="0.2">
      <c r="A8" s="2" t="s">
        <v>190</v>
      </c>
      <c r="B8" s="2" t="s">
        <v>0</v>
      </c>
      <c r="C8" s="2" t="s">
        <v>357</v>
      </c>
      <c r="D8" s="25"/>
      <c r="E8" s="27"/>
      <c r="F8" s="27"/>
      <c r="G8" s="27"/>
      <c r="H8" s="27"/>
      <c r="I8" s="27">
        <v>13</v>
      </c>
      <c r="J8" s="27"/>
      <c r="K8" s="27"/>
      <c r="L8" s="27"/>
      <c r="M8" s="27"/>
      <c r="N8" s="25"/>
      <c r="O8" s="25"/>
      <c r="P8" s="7">
        <f t="shared" si="0"/>
        <v>13</v>
      </c>
      <c r="Q8" s="7">
        <v>0</v>
      </c>
      <c r="R8" s="7">
        <f t="shared" si="1"/>
        <v>1</v>
      </c>
    </row>
    <row r="9" spans="1:18" x14ac:dyDescent="0.2">
      <c r="A9" s="2" t="s">
        <v>188</v>
      </c>
      <c r="B9" s="2" t="s">
        <v>0</v>
      </c>
      <c r="C9" s="2" t="s">
        <v>223</v>
      </c>
      <c r="D9" s="26"/>
      <c r="E9" s="27"/>
      <c r="F9" s="27"/>
      <c r="G9" s="27"/>
      <c r="H9" s="27"/>
      <c r="I9" s="27">
        <v>11</v>
      </c>
      <c r="J9" s="27"/>
      <c r="K9" s="27"/>
      <c r="L9" s="27"/>
      <c r="M9" s="27"/>
      <c r="N9" s="25"/>
      <c r="O9" s="25"/>
      <c r="P9" s="7">
        <f t="shared" si="0"/>
        <v>11</v>
      </c>
      <c r="Q9" s="7">
        <v>0</v>
      </c>
      <c r="R9" s="7">
        <f t="shared" si="1"/>
        <v>1</v>
      </c>
    </row>
    <row r="10" spans="1:18" x14ac:dyDescent="0.2">
      <c r="A10" s="19" t="s">
        <v>171</v>
      </c>
      <c r="B10" s="2" t="s">
        <v>0</v>
      </c>
      <c r="C10" s="2" t="s">
        <v>45</v>
      </c>
      <c r="D10" s="26"/>
      <c r="E10" s="27"/>
      <c r="F10" s="27"/>
      <c r="G10" s="27"/>
      <c r="H10" s="27"/>
      <c r="I10" s="27">
        <v>8</v>
      </c>
      <c r="J10" s="27"/>
      <c r="K10" s="27"/>
      <c r="L10" s="27"/>
      <c r="M10" s="27"/>
      <c r="N10" s="25"/>
      <c r="O10" s="25"/>
      <c r="P10" s="7">
        <f t="shared" si="0"/>
        <v>8</v>
      </c>
      <c r="Q10" s="7">
        <v>0</v>
      </c>
      <c r="R10" s="7">
        <f t="shared" si="1"/>
        <v>1</v>
      </c>
    </row>
    <row r="11" spans="1:18" x14ac:dyDescent="0.2">
      <c r="A11" s="19" t="s">
        <v>172</v>
      </c>
      <c r="B11" s="2" t="s">
        <v>0</v>
      </c>
      <c r="C11" s="2" t="s">
        <v>393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5"/>
      <c r="O11" s="25"/>
      <c r="P11" s="7">
        <f t="shared" si="0"/>
        <v>0</v>
      </c>
      <c r="Q11" s="7">
        <v>0</v>
      </c>
      <c r="R11" s="7">
        <f t="shared" si="1"/>
        <v>0</v>
      </c>
    </row>
    <row r="12" spans="1:18" x14ac:dyDescent="0.2">
      <c r="A12" s="2" t="s">
        <v>189</v>
      </c>
      <c r="B12" s="2" t="s">
        <v>0</v>
      </c>
      <c r="C12" s="2" t="s">
        <v>394</v>
      </c>
      <c r="D12" s="25"/>
      <c r="E12" s="27"/>
      <c r="F12" s="27"/>
      <c r="G12" s="27"/>
      <c r="H12" s="27"/>
      <c r="I12" s="27"/>
      <c r="J12" s="27"/>
      <c r="K12" s="27"/>
      <c r="L12" s="27"/>
      <c r="M12" s="27"/>
      <c r="N12" s="25"/>
      <c r="O12" s="25"/>
      <c r="P12" s="7">
        <f t="shared" si="0"/>
        <v>0</v>
      </c>
      <c r="Q12" s="7">
        <v>0</v>
      </c>
      <c r="R12" s="7">
        <f t="shared" si="1"/>
        <v>0</v>
      </c>
    </row>
    <row r="13" spans="1:18" x14ac:dyDescent="0.2">
      <c r="A13" s="2" t="s">
        <v>204</v>
      </c>
      <c r="B13" s="2" t="s">
        <v>0</v>
      </c>
      <c r="C13" s="2" t="s">
        <v>223</v>
      </c>
      <c r="D13" s="25"/>
      <c r="E13" s="27"/>
      <c r="F13" s="27"/>
      <c r="G13" s="27"/>
      <c r="H13" s="27"/>
      <c r="I13" s="27"/>
      <c r="J13" s="27"/>
      <c r="K13" s="27"/>
      <c r="L13" s="27"/>
      <c r="M13" s="27"/>
      <c r="N13" s="25"/>
      <c r="O13" s="25"/>
      <c r="P13" s="7">
        <f t="shared" si="0"/>
        <v>0</v>
      </c>
      <c r="Q13" s="7">
        <v>0</v>
      </c>
      <c r="R13" s="7">
        <f t="shared" si="1"/>
        <v>0</v>
      </c>
    </row>
    <row r="14" spans="1:18" s="33" customFormat="1" x14ac:dyDescent="0.2">
      <c r="A14" s="12" t="s">
        <v>372</v>
      </c>
      <c r="B14" s="12" t="s">
        <v>0</v>
      </c>
      <c r="C14" s="12" t="s">
        <v>379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>
        <v>13</v>
      </c>
      <c r="P14" s="13">
        <f t="shared" ref="P14:P15" si="2">SUM(D14:O14)</f>
        <v>13</v>
      </c>
      <c r="Q14" s="13">
        <v>0</v>
      </c>
      <c r="R14" s="13">
        <f t="shared" ref="R14:R15" si="3">COUNT(D14:O14)</f>
        <v>1</v>
      </c>
    </row>
    <row r="15" spans="1:18" s="33" customFormat="1" x14ac:dyDescent="0.2">
      <c r="A15" s="12" t="s">
        <v>373</v>
      </c>
      <c r="B15" s="12" t="s">
        <v>0</v>
      </c>
      <c r="C15" s="12" t="s">
        <v>379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>
        <v>11</v>
      </c>
      <c r="P15" s="13">
        <f t="shared" si="2"/>
        <v>11</v>
      </c>
      <c r="Q15" s="13">
        <v>0</v>
      </c>
      <c r="R15" s="13">
        <f t="shared" si="3"/>
        <v>1</v>
      </c>
    </row>
    <row r="16" spans="1:18" x14ac:dyDescent="0.2">
      <c r="A16" s="132"/>
      <c r="B16" s="9"/>
      <c r="C16" s="9"/>
      <c r="D16" s="20"/>
      <c r="E16" s="20"/>
      <c r="F16" s="32"/>
      <c r="G16" s="20"/>
      <c r="H16" s="20"/>
      <c r="I16" s="20"/>
      <c r="J16" s="20"/>
      <c r="K16" s="9"/>
      <c r="L16" s="9"/>
      <c r="M16" s="9"/>
      <c r="N16" s="9"/>
      <c r="O16" s="9"/>
      <c r="P16" s="17"/>
      <c r="Q16" s="17"/>
      <c r="R16" s="139"/>
    </row>
    <row r="17" spans="1:18" x14ac:dyDescent="0.2">
      <c r="A17" s="132"/>
      <c r="B17" s="9"/>
      <c r="C17" s="9"/>
      <c r="D17" s="20"/>
      <c r="E17" s="20"/>
      <c r="F17" s="32"/>
      <c r="G17" s="20"/>
      <c r="H17" s="20"/>
      <c r="I17" s="20"/>
      <c r="J17" s="20"/>
      <c r="K17" s="9"/>
      <c r="L17" s="9"/>
      <c r="M17" s="9"/>
      <c r="N17" s="9"/>
      <c r="O17" s="9"/>
      <c r="P17" s="17"/>
      <c r="Q17" s="17"/>
      <c r="R17" s="139"/>
    </row>
    <row r="18" spans="1:18" x14ac:dyDescent="0.2">
      <c r="A18" s="49" t="s">
        <v>9</v>
      </c>
      <c r="B18" s="2" t="s">
        <v>1</v>
      </c>
      <c r="C18" s="2" t="s">
        <v>44</v>
      </c>
      <c r="D18" s="27">
        <v>15</v>
      </c>
      <c r="E18" s="26"/>
      <c r="F18" s="26"/>
      <c r="G18" s="26"/>
      <c r="H18" s="25"/>
      <c r="I18" s="25">
        <v>15</v>
      </c>
      <c r="J18" s="25">
        <v>13</v>
      </c>
      <c r="K18" s="25">
        <v>15</v>
      </c>
      <c r="L18" s="25">
        <v>13</v>
      </c>
      <c r="M18" s="25"/>
      <c r="N18" s="25"/>
      <c r="O18" s="25"/>
      <c r="P18" s="7">
        <f t="shared" ref="P18:P23" si="4">SUM(D18:O18)</f>
        <v>71</v>
      </c>
      <c r="Q18" s="7">
        <v>71</v>
      </c>
      <c r="R18" s="7">
        <f t="shared" ref="R18:R23" si="5">COUNT(D18:O18)</f>
        <v>5</v>
      </c>
    </row>
    <row r="19" spans="1:18" x14ac:dyDescent="0.2">
      <c r="A19" s="19" t="s">
        <v>10</v>
      </c>
      <c r="B19" s="19" t="s">
        <v>1</v>
      </c>
      <c r="C19" s="19" t="s">
        <v>45</v>
      </c>
      <c r="D19" s="27">
        <v>11</v>
      </c>
      <c r="E19" s="27"/>
      <c r="F19" s="27"/>
      <c r="G19" s="27"/>
      <c r="H19" s="27"/>
      <c r="I19" s="27">
        <v>11</v>
      </c>
      <c r="J19" s="27"/>
      <c r="K19" s="27">
        <v>13</v>
      </c>
      <c r="L19" s="27"/>
      <c r="M19" s="27"/>
      <c r="N19" s="25"/>
      <c r="O19" s="25"/>
      <c r="P19" s="7">
        <f t="shared" si="4"/>
        <v>35</v>
      </c>
      <c r="Q19" s="7">
        <v>0</v>
      </c>
      <c r="R19" s="7">
        <f t="shared" si="5"/>
        <v>3</v>
      </c>
    </row>
    <row r="20" spans="1:18" x14ac:dyDescent="0.2">
      <c r="A20" s="19" t="s">
        <v>11</v>
      </c>
      <c r="B20" s="19" t="s">
        <v>1</v>
      </c>
      <c r="C20" s="19" t="s">
        <v>44</v>
      </c>
      <c r="D20" s="27">
        <v>13</v>
      </c>
      <c r="E20" s="27"/>
      <c r="F20" s="27"/>
      <c r="G20" s="27"/>
      <c r="H20" s="27"/>
      <c r="I20" s="27">
        <v>13</v>
      </c>
      <c r="J20" s="27"/>
      <c r="K20" s="27"/>
      <c r="L20" s="27"/>
      <c r="M20" s="27"/>
      <c r="N20" s="25"/>
      <c r="O20" s="25"/>
      <c r="P20" s="7">
        <f t="shared" si="4"/>
        <v>26</v>
      </c>
      <c r="Q20" s="7">
        <v>0</v>
      </c>
      <c r="R20" s="7">
        <f t="shared" si="5"/>
        <v>2</v>
      </c>
    </row>
    <row r="21" spans="1:18" x14ac:dyDescent="0.2">
      <c r="A21" s="2" t="s">
        <v>260</v>
      </c>
      <c r="B21" s="19" t="s">
        <v>1</v>
      </c>
      <c r="C21" s="2" t="s">
        <v>395</v>
      </c>
      <c r="D21" s="25"/>
      <c r="E21" s="25"/>
      <c r="F21" s="26"/>
      <c r="G21" s="25"/>
      <c r="H21" s="25"/>
      <c r="I21" s="25"/>
      <c r="J21" s="25"/>
      <c r="K21" s="25"/>
      <c r="L21" s="25">
        <v>11</v>
      </c>
      <c r="M21" s="25"/>
      <c r="N21" s="25"/>
      <c r="O21" s="25"/>
      <c r="P21" s="7">
        <f t="shared" si="4"/>
        <v>11</v>
      </c>
      <c r="Q21" s="7">
        <v>0</v>
      </c>
      <c r="R21" s="7">
        <f t="shared" si="5"/>
        <v>1</v>
      </c>
    </row>
    <row r="22" spans="1:18" x14ac:dyDescent="0.2">
      <c r="A22" s="19" t="s">
        <v>22</v>
      </c>
      <c r="B22" s="19" t="s">
        <v>1</v>
      </c>
      <c r="C22" s="19" t="s">
        <v>353</v>
      </c>
      <c r="D22" s="27">
        <v>9</v>
      </c>
      <c r="E22" s="27"/>
      <c r="F22" s="27"/>
      <c r="G22" s="27"/>
      <c r="H22" s="27"/>
      <c r="I22" s="27"/>
      <c r="J22" s="27"/>
      <c r="K22" s="27"/>
      <c r="L22" s="27"/>
      <c r="M22" s="27"/>
      <c r="N22" s="25"/>
      <c r="O22" s="25"/>
      <c r="P22" s="7">
        <f t="shared" si="4"/>
        <v>9</v>
      </c>
      <c r="Q22" s="7">
        <v>0</v>
      </c>
      <c r="R22" s="7">
        <f t="shared" si="5"/>
        <v>1</v>
      </c>
    </row>
    <row r="23" spans="1:18" x14ac:dyDescent="0.2">
      <c r="A23" s="19" t="s">
        <v>160</v>
      </c>
      <c r="B23" s="19" t="s">
        <v>1</v>
      </c>
      <c r="C23" s="2" t="s">
        <v>224</v>
      </c>
      <c r="D23" s="27"/>
      <c r="E23" s="27"/>
      <c r="F23" s="27">
        <v>13</v>
      </c>
      <c r="G23" s="27"/>
      <c r="H23" s="27"/>
      <c r="I23" s="27"/>
      <c r="J23" s="27"/>
      <c r="K23" s="27"/>
      <c r="L23" s="27"/>
      <c r="M23" s="27"/>
      <c r="N23" s="25"/>
      <c r="O23" s="25"/>
      <c r="P23" s="7">
        <f t="shared" si="4"/>
        <v>13</v>
      </c>
      <c r="Q23" s="7">
        <v>0</v>
      </c>
      <c r="R23" s="7">
        <f t="shared" si="5"/>
        <v>1</v>
      </c>
    </row>
    <row r="24" spans="1:18" x14ac:dyDescent="0.2">
      <c r="A24" s="132"/>
      <c r="B24" s="9"/>
      <c r="C24" s="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7"/>
      <c r="Q24" s="17"/>
      <c r="R24" s="139"/>
    </row>
    <row r="25" spans="1:18" ht="15" x14ac:dyDescent="0.25">
      <c r="A25" s="149" t="s">
        <v>65</v>
      </c>
      <c r="B25" s="121"/>
      <c r="C25" s="121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1"/>
      <c r="Q25" s="121"/>
      <c r="R25" s="122"/>
    </row>
    <row r="26" spans="1:18" x14ac:dyDescent="0.2">
      <c r="A26" s="19" t="s">
        <v>20</v>
      </c>
      <c r="B26" s="2" t="s">
        <v>1</v>
      </c>
      <c r="C26" s="2" t="s">
        <v>46</v>
      </c>
      <c r="D26" s="25"/>
      <c r="E26" s="25">
        <v>15</v>
      </c>
      <c r="F26" s="25"/>
      <c r="G26" s="25"/>
      <c r="H26" s="25"/>
      <c r="I26" s="25"/>
      <c r="J26" s="25"/>
      <c r="K26" s="25">
        <v>15</v>
      </c>
      <c r="L26" s="25"/>
      <c r="M26" s="25"/>
      <c r="N26" s="25"/>
      <c r="O26" s="25"/>
      <c r="P26" s="7">
        <f t="shared" ref="P26" si="6">SUM(D26:O26)</f>
        <v>30</v>
      </c>
      <c r="Q26" s="7">
        <v>0</v>
      </c>
      <c r="R26" s="7">
        <f t="shared" ref="R26" si="7">COUNT(D26:O26)</f>
        <v>2</v>
      </c>
    </row>
  </sheetData>
  <sortState xmlns:xlrd2="http://schemas.microsoft.com/office/spreadsheetml/2017/richdata2" ref="A18:R22">
    <sortCondition descending="1" ref="P18:P2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R15"/>
  <sheetViews>
    <sheetView showGridLines="0" workbookViewId="0">
      <selection activeCell="A13" sqref="A13"/>
    </sheetView>
  </sheetViews>
  <sheetFormatPr defaultRowHeight="11.25" x14ac:dyDescent="0.2"/>
  <cols>
    <col min="1" max="1" width="20.85546875" style="1" customWidth="1"/>
    <col min="2" max="2" width="7.28515625" style="1" customWidth="1"/>
    <col min="3" max="3" width="9.140625" style="1"/>
    <col min="4" max="18" width="5.285156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450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19" t="s">
        <v>17</v>
      </c>
      <c r="B4" s="2" t="s">
        <v>0</v>
      </c>
      <c r="C4" s="2" t="s">
        <v>42</v>
      </c>
      <c r="D4" s="2"/>
      <c r="E4" s="27">
        <v>15</v>
      </c>
      <c r="F4" s="27"/>
      <c r="G4" s="27"/>
      <c r="H4" s="27"/>
      <c r="I4" s="27"/>
      <c r="J4" s="27"/>
      <c r="K4" s="25"/>
      <c r="L4" s="25"/>
      <c r="M4" s="25"/>
      <c r="N4" s="25"/>
      <c r="O4" s="25"/>
      <c r="P4" s="7">
        <f>SUM(D4:O4)</f>
        <v>15</v>
      </c>
      <c r="Q4" s="7">
        <v>0</v>
      </c>
      <c r="R4" s="7">
        <f>COUNT(D4:O4)</f>
        <v>1</v>
      </c>
    </row>
    <row r="5" spans="1:18" x14ac:dyDescent="0.2">
      <c r="A5" s="19" t="s">
        <v>4</v>
      </c>
      <c r="B5" s="2" t="s">
        <v>0</v>
      </c>
      <c r="C5" s="2" t="s">
        <v>147</v>
      </c>
      <c r="D5" s="4"/>
      <c r="E5" s="27"/>
      <c r="F5" s="27"/>
      <c r="G5" s="27"/>
      <c r="H5" s="27">
        <v>15</v>
      </c>
      <c r="I5" s="27"/>
      <c r="J5" s="27"/>
      <c r="K5" s="25"/>
      <c r="L5" s="25"/>
      <c r="M5" s="25"/>
      <c r="N5" s="25"/>
      <c r="O5" s="25">
        <v>15</v>
      </c>
      <c r="P5" s="7">
        <f>SUM(D5:O5)</f>
        <v>30</v>
      </c>
      <c r="Q5" s="7">
        <v>0</v>
      </c>
      <c r="R5" s="7">
        <f>COUNT(D5:O5)</f>
        <v>2</v>
      </c>
    </row>
    <row r="6" spans="1:18" customFormat="1" ht="10.5" customHeight="1" x14ac:dyDescent="0.25">
      <c r="A6" s="2" t="s">
        <v>261</v>
      </c>
      <c r="B6" s="2" t="s">
        <v>0</v>
      </c>
      <c r="C6" s="2" t="s">
        <v>370</v>
      </c>
      <c r="D6" s="39"/>
      <c r="E6" s="75"/>
      <c r="F6" s="75"/>
      <c r="G6" s="75"/>
      <c r="H6" s="75"/>
      <c r="I6" s="75"/>
      <c r="J6" s="75"/>
      <c r="K6" s="75"/>
      <c r="L6" s="25">
        <v>15</v>
      </c>
      <c r="M6" s="75"/>
      <c r="N6" s="75"/>
      <c r="O6" s="75"/>
      <c r="P6" s="7">
        <f>SUM(D6:O6)</f>
        <v>15</v>
      </c>
      <c r="Q6" s="7">
        <v>0</v>
      </c>
      <c r="R6" s="7">
        <f>COUNT(D6:O6)</f>
        <v>1</v>
      </c>
    </row>
    <row r="7" spans="1:18" customFormat="1" ht="15" x14ac:dyDescent="0.25">
      <c r="A7" s="120"/>
      <c r="B7" s="121"/>
      <c r="C7" s="121"/>
      <c r="D7" s="121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1"/>
      <c r="Q7" s="121"/>
      <c r="R7" s="122"/>
    </row>
    <row r="8" spans="1:18" x14ac:dyDescent="0.2">
      <c r="A8" s="34" t="s">
        <v>178</v>
      </c>
      <c r="B8" s="2" t="s">
        <v>1</v>
      </c>
      <c r="C8" s="2" t="s">
        <v>179</v>
      </c>
      <c r="D8" s="2"/>
      <c r="E8" s="27"/>
      <c r="F8" s="27"/>
      <c r="G8" s="27"/>
      <c r="H8" s="27"/>
      <c r="I8" s="27">
        <v>15</v>
      </c>
      <c r="J8" s="27"/>
      <c r="K8" s="25">
        <v>13</v>
      </c>
      <c r="L8" s="25"/>
      <c r="M8" s="25"/>
      <c r="N8" s="25"/>
      <c r="O8" s="25"/>
      <c r="P8" s="7">
        <f>SUM(D8:O8)</f>
        <v>28</v>
      </c>
      <c r="Q8" s="7">
        <v>0</v>
      </c>
      <c r="R8" s="7">
        <f>COUNT(D8:O8)</f>
        <v>2</v>
      </c>
    </row>
    <row r="9" spans="1:18" x14ac:dyDescent="0.2">
      <c r="A9" s="19" t="s">
        <v>3</v>
      </c>
      <c r="B9" s="2" t="s">
        <v>1</v>
      </c>
      <c r="C9" s="2" t="s">
        <v>43</v>
      </c>
      <c r="D9" s="4"/>
      <c r="E9" s="27"/>
      <c r="F9" s="27">
        <v>15</v>
      </c>
      <c r="G9" s="27"/>
      <c r="H9" s="27"/>
      <c r="I9" s="27"/>
      <c r="J9" s="27"/>
      <c r="K9" s="25"/>
      <c r="L9" s="25"/>
      <c r="M9" s="25"/>
      <c r="N9" s="25"/>
      <c r="O9" s="25">
        <v>13</v>
      </c>
      <c r="P9" s="7">
        <f>SUM(D9:O9)</f>
        <v>28</v>
      </c>
      <c r="Q9" s="7">
        <v>0</v>
      </c>
      <c r="R9" s="7">
        <f>COUNT(D9:O9)</f>
        <v>2</v>
      </c>
    </row>
    <row r="10" spans="1:18" x14ac:dyDescent="0.2">
      <c r="A10" s="2" t="s">
        <v>250</v>
      </c>
      <c r="B10" s="2" t="s">
        <v>1</v>
      </c>
      <c r="C10" s="2" t="s">
        <v>263</v>
      </c>
      <c r="D10" s="2"/>
      <c r="E10" s="27"/>
      <c r="F10" s="27"/>
      <c r="G10" s="27"/>
      <c r="H10" s="27"/>
      <c r="I10" s="27"/>
      <c r="J10" s="27"/>
      <c r="K10" s="25">
        <v>15</v>
      </c>
      <c r="L10" s="25"/>
      <c r="M10" s="25">
        <v>15</v>
      </c>
      <c r="N10" s="25"/>
      <c r="O10" s="25"/>
      <c r="P10" s="7">
        <f>SUM(D10:O10)</f>
        <v>30</v>
      </c>
      <c r="Q10" s="7">
        <v>0</v>
      </c>
      <c r="R10" s="7">
        <f>COUNT(D10:O10)</f>
        <v>2</v>
      </c>
    </row>
    <row r="11" spans="1:18" x14ac:dyDescent="0.2">
      <c r="A11" s="19" t="s">
        <v>5</v>
      </c>
      <c r="B11" s="2" t="s">
        <v>1</v>
      </c>
      <c r="C11" s="2" t="s">
        <v>43</v>
      </c>
      <c r="D11" s="4"/>
      <c r="E11" s="27"/>
      <c r="F11" s="27">
        <v>13</v>
      </c>
      <c r="G11" s="27"/>
      <c r="H11" s="27"/>
      <c r="I11" s="27"/>
      <c r="J11" s="27"/>
      <c r="K11" s="25"/>
      <c r="L11" s="25"/>
      <c r="M11" s="25"/>
      <c r="N11" s="25"/>
      <c r="O11" s="25">
        <v>11</v>
      </c>
      <c r="P11" s="7">
        <f>SUM(D11:O11)</f>
        <v>24</v>
      </c>
      <c r="Q11" s="7">
        <v>0</v>
      </c>
      <c r="R11" s="7">
        <f>COUNT(D11:O11)</f>
        <v>2</v>
      </c>
    </row>
    <row r="12" spans="1:18" x14ac:dyDescent="0.2">
      <c r="A12" s="19" t="s">
        <v>457</v>
      </c>
      <c r="B12" s="2" t="s">
        <v>1</v>
      </c>
      <c r="C12" s="2" t="s">
        <v>49</v>
      </c>
      <c r="D12" s="2"/>
      <c r="E12" s="27"/>
      <c r="F12" s="27"/>
      <c r="G12" s="27"/>
      <c r="H12" s="27"/>
      <c r="I12" s="27"/>
      <c r="J12" s="27"/>
      <c r="K12" s="25"/>
      <c r="L12" s="25"/>
      <c r="M12" s="25"/>
      <c r="N12" s="25"/>
      <c r="O12" s="25"/>
      <c r="P12" s="7">
        <f>SUM(D12:O12)</f>
        <v>0</v>
      </c>
      <c r="Q12" s="7">
        <v>0</v>
      </c>
      <c r="R12" s="7">
        <f>COUNT(D12:O12)</f>
        <v>0</v>
      </c>
    </row>
    <row r="13" spans="1:18" x14ac:dyDescent="0.2">
      <c r="A13" s="132"/>
      <c r="B13" s="9"/>
      <c r="C13" s="9"/>
      <c r="D13" s="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9"/>
      <c r="Q13" s="9"/>
      <c r="R13" s="125"/>
    </row>
    <row r="14" spans="1:18" x14ac:dyDescent="0.2">
      <c r="A14" s="150" t="s">
        <v>65</v>
      </c>
      <c r="B14" s="9"/>
      <c r="C14" s="9"/>
      <c r="D14" s="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9"/>
      <c r="Q14" s="9"/>
      <c r="R14" s="125"/>
    </row>
    <row r="15" spans="1:18" x14ac:dyDescent="0.2">
      <c r="A15" s="19" t="s">
        <v>203</v>
      </c>
      <c r="B15" s="2" t="s">
        <v>0</v>
      </c>
      <c r="C15" s="2" t="s">
        <v>42</v>
      </c>
      <c r="D15" s="2"/>
      <c r="E15" s="25"/>
      <c r="F15" s="25"/>
      <c r="G15" s="25">
        <v>15</v>
      </c>
      <c r="H15" s="25"/>
      <c r="I15" s="25"/>
      <c r="J15" s="25"/>
      <c r="K15" s="25"/>
      <c r="L15" s="25"/>
      <c r="M15" s="25">
        <v>15</v>
      </c>
      <c r="N15" s="25"/>
      <c r="O15" s="25">
        <v>15</v>
      </c>
      <c r="P15" s="7">
        <f>SUM(D15:O15)</f>
        <v>45</v>
      </c>
      <c r="Q15" s="7">
        <v>0</v>
      </c>
      <c r="R15" s="7">
        <f>COUNT(D15:O15)</f>
        <v>3</v>
      </c>
    </row>
  </sheetData>
  <sortState xmlns:xlrd2="http://schemas.microsoft.com/office/spreadsheetml/2017/richdata2" ref="A4:R5">
    <sortCondition descending="1" ref="P4:P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D0E7-9837-4448-AE04-8810A2EF8AB6}">
  <sheetPr>
    <pageSetUpPr fitToPage="1"/>
  </sheetPr>
  <dimension ref="A1:K27"/>
  <sheetViews>
    <sheetView showGridLines="0" topLeftCell="A14" zoomScale="115" zoomScaleNormal="115" workbookViewId="0">
      <selection activeCell="E7" sqref="E7"/>
    </sheetView>
  </sheetViews>
  <sheetFormatPr defaultRowHeight="15.75" x14ac:dyDescent="0.25"/>
  <cols>
    <col min="1" max="1" width="18" style="82" customWidth="1"/>
    <col min="2" max="2" width="14" style="83" customWidth="1"/>
    <col min="3" max="3" width="28.140625" style="87" customWidth="1"/>
    <col min="4" max="4" width="6.85546875" style="84" customWidth="1"/>
    <col min="5" max="5" width="21.7109375" style="85" customWidth="1"/>
    <col min="6" max="6" width="28.5703125" style="85" customWidth="1"/>
    <col min="7" max="7" width="6.85546875" style="84" customWidth="1"/>
    <col min="8" max="8" width="21.7109375" style="23" customWidth="1"/>
    <col min="9" max="9" width="30.140625" style="85" customWidth="1"/>
    <col min="10" max="10" width="6.85546875" style="84" customWidth="1"/>
    <col min="11" max="11" width="21.7109375" style="23" customWidth="1"/>
    <col min="12" max="16384" width="9.140625" style="23"/>
  </cols>
  <sheetData>
    <row r="1" spans="1:11" ht="27" customHeight="1" x14ac:dyDescent="0.25">
      <c r="A1" s="251" t="s">
        <v>396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s="57" customFormat="1" ht="26.25" customHeight="1" thickBot="1" x14ac:dyDescent="0.4">
      <c r="A2" s="239" t="s">
        <v>460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15.75" customHeight="1" x14ac:dyDescent="0.25">
      <c r="A3" s="261" t="s">
        <v>388</v>
      </c>
      <c r="B3" s="199"/>
      <c r="C3" s="252" t="s">
        <v>390</v>
      </c>
      <c r="D3" s="253"/>
      <c r="E3" s="254"/>
      <c r="F3" s="255" t="s">
        <v>391</v>
      </c>
      <c r="G3" s="256"/>
      <c r="H3" s="257"/>
      <c r="I3" s="258" t="s">
        <v>392</v>
      </c>
      <c r="J3" s="259"/>
      <c r="K3" s="260"/>
    </row>
    <row r="4" spans="1:11" ht="15.75" customHeight="1" thickBot="1" x14ac:dyDescent="0.3">
      <c r="A4" s="262"/>
      <c r="B4" s="241" t="s">
        <v>389</v>
      </c>
      <c r="C4" s="242" t="s">
        <v>398</v>
      </c>
      <c r="D4" s="243" t="s">
        <v>399</v>
      </c>
      <c r="E4" s="244" t="s">
        <v>400</v>
      </c>
      <c r="F4" s="245" t="s">
        <v>398</v>
      </c>
      <c r="G4" s="246" t="s">
        <v>399</v>
      </c>
      <c r="H4" s="247" t="s">
        <v>400</v>
      </c>
      <c r="I4" s="248" t="s">
        <v>398</v>
      </c>
      <c r="J4" s="249" t="s">
        <v>399</v>
      </c>
      <c r="K4" s="250" t="s">
        <v>400</v>
      </c>
    </row>
    <row r="5" spans="1:11" ht="30.75" customHeight="1" x14ac:dyDescent="0.25">
      <c r="A5" s="263" t="s">
        <v>435</v>
      </c>
      <c r="B5" s="152" t="s">
        <v>0</v>
      </c>
      <c r="C5" s="210" t="s">
        <v>458</v>
      </c>
      <c r="D5" s="153">
        <v>75</v>
      </c>
      <c r="E5" s="154" t="s">
        <v>397</v>
      </c>
      <c r="F5" s="216"/>
      <c r="G5" s="155"/>
      <c r="H5" s="156"/>
      <c r="I5" s="226"/>
      <c r="J5" s="185"/>
      <c r="K5" s="186"/>
    </row>
    <row r="6" spans="1:11" ht="30.75" customHeight="1" thickBot="1" x14ac:dyDescent="0.3">
      <c r="A6" s="264"/>
      <c r="B6" s="157" t="s">
        <v>386</v>
      </c>
      <c r="C6" s="211" t="s">
        <v>88</v>
      </c>
      <c r="D6" s="158">
        <v>75</v>
      </c>
      <c r="E6" s="159" t="s">
        <v>397</v>
      </c>
      <c r="F6" s="217"/>
      <c r="G6" s="160"/>
      <c r="H6" s="161"/>
      <c r="I6" s="227"/>
      <c r="J6" s="187"/>
      <c r="K6" s="188"/>
    </row>
    <row r="7" spans="1:11" ht="30.75" customHeight="1" thickBot="1" x14ac:dyDescent="0.3">
      <c r="A7" s="238" t="s">
        <v>453</v>
      </c>
      <c r="B7" s="162" t="s">
        <v>1</v>
      </c>
      <c r="C7" s="212" t="s">
        <v>431</v>
      </c>
      <c r="D7" s="163">
        <v>75</v>
      </c>
      <c r="E7" s="164" t="s">
        <v>401</v>
      </c>
      <c r="F7" s="218"/>
      <c r="G7" s="165"/>
      <c r="H7" s="166"/>
      <c r="I7" s="228"/>
      <c r="J7" s="189"/>
      <c r="K7" s="190"/>
    </row>
    <row r="8" spans="1:11" ht="30.75" customHeight="1" thickBot="1" x14ac:dyDescent="0.3">
      <c r="A8" s="238" t="s">
        <v>438</v>
      </c>
      <c r="B8" s="162" t="s">
        <v>1</v>
      </c>
      <c r="C8" s="212" t="s">
        <v>66</v>
      </c>
      <c r="D8" s="163">
        <v>67</v>
      </c>
      <c r="E8" s="164" t="s">
        <v>402</v>
      </c>
      <c r="F8" s="218"/>
      <c r="G8" s="165"/>
      <c r="H8" s="166"/>
      <c r="I8" s="229"/>
      <c r="J8" s="189"/>
      <c r="K8" s="190"/>
    </row>
    <row r="9" spans="1:11" ht="30.75" customHeight="1" x14ac:dyDescent="0.25">
      <c r="A9" s="263" t="s">
        <v>441</v>
      </c>
      <c r="B9" s="167" t="s">
        <v>0</v>
      </c>
      <c r="C9" s="213" t="s">
        <v>12</v>
      </c>
      <c r="D9" s="168">
        <v>103</v>
      </c>
      <c r="E9" s="154" t="s">
        <v>403</v>
      </c>
      <c r="F9" s="219" t="s">
        <v>206</v>
      </c>
      <c r="G9" s="169">
        <v>69</v>
      </c>
      <c r="H9" s="170" t="s">
        <v>420</v>
      </c>
      <c r="I9" s="230"/>
      <c r="J9" s="185"/>
      <c r="K9" s="186"/>
    </row>
    <row r="10" spans="1:11" ht="30.75" customHeight="1" x14ac:dyDescent="0.25">
      <c r="A10" s="265"/>
      <c r="B10" s="171" t="s">
        <v>1</v>
      </c>
      <c r="C10" s="214" t="s">
        <v>125</v>
      </c>
      <c r="D10" s="172">
        <v>90</v>
      </c>
      <c r="E10" s="159" t="s">
        <v>404</v>
      </c>
      <c r="F10" s="220" t="s">
        <v>186</v>
      </c>
      <c r="G10" s="173">
        <v>55</v>
      </c>
      <c r="H10" s="174" t="s">
        <v>407</v>
      </c>
      <c r="I10" s="231"/>
      <c r="J10" s="191"/>
      <c r="K10" s="192"/>
    </row>
    <row r="11" spans="1:11" ht="30.75" customHeight="1" x14ac:dyDescent="0.25">
      <c r="A11" s="265"/>
      <c r="B11" s="171" t="s">
        <v>386</v>
      </c>
      <c r="C11" s="214" t="s">
        <v>19</v>
      </c>
      <c r="D11" s="172">
        <v>86</v>
      </c>
      <c r="E11" s="159" t="s">
        <v>405</v>
      </c>
      <c r="F11" s="220"/>
      <c r="G11" s="173"/>
      <c r="H11" s="174"/>
      <c r="I11" s="231"/>
      <c r="J11" s="191"/>
      <c r="K11" s="192"/>
    </row>
    <row r="12" spans="1:11" ht="30.75" customHeight="1" thickBot="1" x14ac:dyDescent="0.3">
      <c r="A12" s="264"/>
      <c r="B12" s="157" t="s">
        <v>387</v>
      </c>
      <c r="C12" s="211" t="s">
        <v>440</v>
      </c>
      <c r="D12" s="175">
        <v>75</v>
      </c>
      <c r="E12" s="176" t="s">
        <v>406</v>
      </c>
      <c r="F12" s="217"/>
      <c r="G12" s="160"/>
      <c r="H12" s="161"/>
      <c r="I12" s="232"/>
      <c r="J12" s="187"/>
      <c r="K12" s="188"/>
    </row>
    <row r="13" spans="1:11" ht="30.75" customHeight="1" x14ac:dyDescent="0.25">
      <c r="A13" s="266" t="s">
        <v>442</v>
      </c>
      <c r="B13" s="177" t="s">
        <v>0</v>
      </c>
      <c r="C13" s="210" t="s">
        <v>94</v>
      </c>
      <c r="D13" s="153">
        <v>69</v>
      </c>
      <c r="E13" s="178" t="s">
        <v>408</v>
      </c>
      <c r="F13" s="216"/>
      <c r="G13" s="155"/>
      <c r="H13" s="156"/>
      <c r="I13" s="230"/>
      <c r="J13" s="185"/>
      <c r="K13" s="186"/>
    </row>
    <row r="14" spans="1:11" ht="30.75" customHeight="1" thickBot="1" x14ac:dyDescent="0.3">
      <c r="A14" s="267"/>
      <c r="B14" s="179" t="s">
        <v>386</v>
      </c>
      <c r="C14" s="215" t="s">
        <v>68</v>
      </c>
      <c r="D14" s="180">
        <v>75</v>
      </c>
      <c r="E14" s="181" t="s">
        <v>301</v>
      </c>
      <c r="F14" s="221"/>
      <c r="G14" s="182"/>
      <c r="H14" s="183"/>
      <c r="I14" s="232"/>
      <c r="J14" s="187"/>
      <c r="K14" s="188"/>
    </row>
    <row r="15" spans="1:11" ht="30.75" customHeight="1" thickBot="1" x14ac:dyDescent="0.3">
      <c r="A15" s="238" t="s">
        <v>445</v>
      </c>
      <c r="B15" s="162" t="s">
        <v>0</v>
      </c>
      <c r="C15" s="212" t="s">
        <v>130</v>
      </c>
      <c r="D15" s="163">
        <v>75</v>
      </c>
      <c r="E15" s="164" t="s">
        <v>409</v>
      </c>
      <c r="F15" s="218"/>
      <c r="G15" s="165"/>
      <c r="H15" s="166"/>
      <c r="I15" s="233"/>
      <c r="J15" s="193"/>
      <c r="K15" s="194"/>
    </row>
    <row r="16" spans="1:11" ht="30.75" customHeight="1" x14ac:dyDescent="0.25">
      <c r="A16" s="263" t="s">
        <v>447</v>
      </c>
      <c r="B16" s="152" t="s">
        <v>0</v>
      </c>
      <c r="C16" s="210" t="s">
        <v>410</v>
      </c>
      <c r="D16" s="153" t="s">
        <v>411</v>
      </c>
      <c r="E16" s="178" t="s">
        <v>413</v>
      </c>
      <c r="F16" s="216" t="s">
        <v>70</v>
      </c>
      <c r="G16" s="155">
        <v>91</v>
      </c>
      <c r="H16" s="156" t="s">
        <v>430</v>
      </c>
      <c r="I16" s="230" t="s">
        <v>412</v>
      </c>
      <c r="J16" s="185">
        <v>90</v>
      </c>
      <c r="K16" s="186" t="s">
        <v>429</v>
      </c>
    </row>
    <row r="17" spans="1:11" ht="30.75" customHeight="1" thickBot="1" x14ac:dyDescent="0.3">
      <c r="A17" s="264"/>
      <c r="B17" s="184" t="s">
        <v>1</v>
      </c>
      <c r="C17" s="215" t="s">
        <v>79</v>
      </c>
      <c r="D17" s="180">
        <v>97</v>
      </c>
      <c r="E17" s="181" t="s">
        <v>459</v>
      </c>
      <c r="F17" s="221" t="s">
        <v>426</v>
      </c>
      <c r="G17" s="182">
        <v>89</v>
      </c>
      <c r="H17" s="183" t="s">
        <v>427</v>
      </c>
      <c r="I17" s="232" t="s">
        <v>99</v>
      </c>
      <c r="J17" s="187">
        <v>71</v>
      </c>
      <c r="K17" s="188" t="s">
        <v>414</v>
      </c>
    </row>
    <row r="18" spans="1:11" ht="30.75" customHeight="1" x14ac:dyDescent="0.25">
      <c r="A18" s="263" t="s">
        <v>455</v>
      </c>
      <c r="B18" s="167" t="s">
        <v>0</v>
      </c>
      <c r="C18" s="213" t="s">
        <v>82</v>
      </c>
      <c r="D18" s="168">
        <v>72</v>
      </c>
      <c r="E18" s="154" t="s">
        <v>421</v>
      </c>
      <c r="F18" s="219" t="s">
        <v>145</v>
      </c>
      <c r="G18" s="169">
        <v>57</v>
      </c>
      <c r="H18" s="170" t="s">
        <v>428</v>
      </c>
      <c r="I18" s="234"/>
      <c r="J18" s="195"/>
      <c r="K18" s="196"/>
    </row>
    <row r="19" spans="1:11" ht="30.75" customHeight="1" x14ac:dyDescent="0.25">
      <c r="A19" s="265"/>
      <c r="B19" s="171" t="s">
        <v>1</v>
      </c>
      <c r="C19" s="214" t="s">
        <v>197</v>
      </c>
      <c r="D19" s="172">
        <v>86</v>
      </c>
      <c r="E19" s="159" t="s">
        <v>419</v>
      </c>
      <c r="F19" s="220"/>
      <c r="G19" s="173"/>
      <c r="H19" s="174"/>
      <c r="I19" s="231"/>
      <c r="J19" s="191"/>
      <c r="K19" s="192"/>
    </row>
    <row r="20" spans="1:11" ht="30.75" customHeight="1" thickBot="1" x14ac:dyDescent="0.3">
      <c r="A20" s="264"/>
      <c r="B20" s="157" t="s">
        <v>386</v>
      </c>
      <c r="C20" s="211" t="s">
        <v>85</v>
      </c>
      <c r="D20" s="175">
        <v>103</v>
      </c>
      <c r="E20" s="176" t="s">
        <v>415</v>
      </c>
      <c r="F20" s="222"/>
      <c r="G20" s="160"/>
      <c r="H20" s="161"/>
      <c r="I20" s="235"/>
      <c r="J20" s="197"/>
      <c r="K20" s="198"/>
    </row>
    <row r="21" spans="1:11" ht="33.75" customHeight="1" thickBot="1" x14ac:dyDescent="0.3">
      <c r="A21" s="238" t="s">
        <v>448</v>
      </c>
      <c r="B21" s="162" t="s">
        <v>0</v>
      </c>
      <c r="C21" s="212" t="s">
        <v>251</v>
      </c>
      <c r="D21" s="163">
        <v>73</v>
      </c>
      <c r="E21" s="164" t="s">
        <v>424</v>
      </c>
      <c r="F21" s="223"/>
      <c r="G21" s="165"/>
      <c r="H21" s="166"/>
      <c r="I21" s="228"/>
      <c r="J21" s="189"/>
      <c r="K21" s="190"/>
    </row>
    <row r="22" spans="1:11" ht="30.75" customHeight="1" x14ac:dyDescent="0.25">
      <c r="A22" s="263" t="s">
        <v>449</v>
      </c>
      <c r="B22" s="152" t="s">
        <v>0</v>
      </c>
      <c r="C22" s="210" t="s">
        <v>87</v>
      </c>
      <c r="D22" s="153">
        <v>105</v>
      </c>
      <c r="E22" s="178" t="s">
        <v>418</v>
      </c>
      <c r="F22" s="224"/>
      <c r="G22" s="155"/>
      <c r="H22" s="156"/>
      <c r="I22" s="236"/>
      <c r="J22" s="195"/>
      <c r="K22" s="196"/>
    </row>
    <row r="23" spans="1:11" ht="30.75" customHeight="1" thickBot="1" x14ac:dyDescent="0.3">
      <c r="A23" s="264"/>
      <c r="B23" s="184" t="s">
        <v>1</v>
      </c>
      <c r="C23" s="215" t="s">
        <v>9</v>
      </c>
      <c r="D23" s="180">
        <v>71</v>
      </c>
      <c r="E23" s="181" t="s">
        <v>44</v>
      </c>
      <c r="F23" s="225"/>
      <c r="G23" s="182"/>
      <c r="H23" s="183"/>
      <c r="I23" s="235"/>
      <c r="J23" s="197"/>
      <c r="K23" s="198"/>
    </row>
    <row r="24" spans="1:11" ht="30.75" customHeight="1" thickBot="1" x14ac:dyDescent="0.3">
      <c r="A24" s="238" t="s">
        <v>451</v>
      </c>
      <c r="B24" s="162" t="s">
        <v>0</v>
      </c>
      <c r="C24" s="212" t="s">
        <v>18</v>
      </c>
      <c r="D24" s="163">
        <v>75</v>
      </c>
      <c r="E24" s="164" t="s">
        <v>416</v>
      </c>
      <c r="F24" s="223"/>
      <c r="G24" s="165"/>
      <c r="H24" s="166"/>
      <c r="I24" s="228"/>
      <c r="J24" s="189"/>
      <c r="K24" s="190"/>
    </row>
    <row r="25" spans="1:11" ht="30.75" customHeight="1" thickBot="1" x14ac:dyDescent="0.3">
      <c r="A25" s="238" t="s">
        <v>452</v>
      </c>
      <c r="B25" s="162" t="s">
        <v>0</v>
      </c>
      <c r="C25" s="212" t="s">
        <v>7</v>
      </c>
      <c r="D25" s="163">
        <v>105</v>
      </c>
      <c r="E25" s="164" t="s">
        <v>417</v>
      </c>
      <c r="F25" s="223"/>
      <c r="G25" s="165"/>
      <c r="H25" s="166"/>
      <c r="I25" s="237"/>
      <c r="J25" s="193"/>
      <c r="K25" s="194"/>
    </row>
    <row r="26" spans="1:11" ht="20.100000000000001" customHeight="1" x14ac:dyDescent="0.25">
      <c r="A26" s="81"/>
    </row>
    <row r="27" spans="1:11" ht="20.100000000000001" customHeight="1" x14ac:dyDescent="0.25">
      <c r="B27" s="86"/>
    </row>
  </sheetData>
  <mergeCells count="11">
    <mergeCell ref="A22:A23"/>
    <mergeCell ref="A5:A6"/>
    <mergeCell ref="A9:A12"/>
    <mergeCell ref="A13:A14"/>
    <mergeCell ref="A16:A17"/>
    <mergeCell ref="A18:A20"/>
    <mergeCell ref="A1:K1"/>
    <mergeCell ref="C3:E3"/>
    <mergeCell ref="F3:H3"/>
    <mergeCell ref="I3:K3"/>
    <mergeCell ref="A3:A4"/>
  </mergeCells>
  <phoneticPr fontId="14" type="noConversion"/>
  <pageMargins left="0.31496062992125984" right="0.31496062992125984" top="0.59055118110236227" bottom="0.59055118110236227" header="0" footer="0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5"/>
  <sheetViews>
    <sheetView showGridLines="0" workbookViewId="0">
      <selection sqref="A1:R5"/>
    </sheetView>
  </sheetViews>
  <sheetFormatPr defaultRowHeight="11.25" x14ac:dyDescent="0.2"/>
  <cols>
    <col min="1" max="1" width="19.42578125" style="1" customWidth="1"/>
    <col min="2" max="2" width="6.85546875" style="1" customWidth="1"/>
    <col min="3" max="3" width="9.140625" style="1"/>
    <col min="4" max="18" width="6.1406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451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49" t="s">
        <v>18</v>
      </c>
      <c r="B4" s="2" t="s">
        <v>0</v>
      </c>
      <c r="C4" s="2" t="s">
        <v>15</v>
      </c>
      <c r="D4" s="25"/>
      <c r="E4" s="26"/>
      <c r="F4" s="25"/>
      <c r="G4" s="26"/>
      <c r="H4" s="25">
        <v>15</v>
      </c>
      <c r="I4" s="25">
        <v>15</v>
      </c>
      <c r="J4" s="25">
        <v>15</v>
      </c>
      <c r="K4" s="25">
        <v>15</v>
      </c>
      <c r="L4" s="25"/>
      <c r="M4" s="25"/>
      <c r="N4" s="25"/>
      <c r="O4" s="25">
        <v>15</v>
      </c>
      <c r="P4" s="7">
        <f t="shared" ref="P4" si="0">SUM(D4:O4)</f>
        <v>75</v>
      </c>
      <c r="Q4" s="7">
        <v>75</v>
      </c>
      <c r="R4" s="7">
        <f t="shared" ref="R4" si="1">COUNT(D4:O4)</f>
        <v>5</v>
      </c>
    </row>
    <row r="5" spans="1:18" x14ac:dyDescent="0.2">
      <c r="A5" s="2" t="s">
        <v>248</v>
      </c>
      <c r="B5" s="2" t="s">
        <v>0</v>
      </c>
      <c r="C5" s="2" t="s">
        <v>249</v>
      </c>
      <c r="D5" s="25"/>
      <c r="E5" s="25"/>
      <c r="F5" s="25"/>
      <c r="G5" s="25"/>
      <c r="H5" s="25"/>
      <c r="I5" s="25"/>
      <c r="J5" s="25"/>
      <c r="K5" s="25">
        <v>13</v>
      </c>
      <c r="L5" s="25"/>
      <c r="M5" s="25"/>
      <c r="N5" s="25"/>
      <c r="O5" s="25"/>
      <c r="P5" s="7">
        <f t="shared" ref="P5" si="2">SUM(D5:O5)</f>
        <v>13</v>
      </c>
      <c r="Q5" s="7">
        <v>0</v>
      </c>
      <c r="R5" s="7">
        <f t="shared" ref="R5" si="3">COUNT(D5:O5)</f>
        <v>1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R14"/>
  <sheetViews>
    <sheetView showGridLines="0" workbookViewId="0">
      <selection activeCell="A2" sqref="A2:O2"/>
    </sheetView>
  </sheetViews>
  <sheetFormatPr defaultRowHeight="11.25" x14ac:dyDescent="0.2"/>
  <cols>
    <col min="1" max="1" width="22.5703125" style="1" customWidth="1"/>
    <col min="2" max="2" width="7.140625" style="1" customWidth="1"/>
    <col min="3" max="3" width="9.140625" style="1"/>
    <col min="4" max="18" width="5.8554687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452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19" t="s">
        <v>7</v>
      </c>
      <c r="B4" s="2" t="s">
        <v>0</v>
      </c>
      <c r="C4" s="2" t="s">
        <v>41</v>
      </c>
      <c r="D4" s="4"/>
      <c r="E4" s="4"/>
      <c r="F4" s="25">
        <v>15</v>
      </c>
      <c r="G4" s="25">
        <v>15</v>
      </c>
      <c r="H4" s="27">
        <v>15</v>
      </c>
      <c r="I4" s="27"/>
      <c r="J4" s="25">
        <v>15</v>
      </c>
      <c r="K4" s="25">
        <v>15</v>
      </c>
      <c r="L4" s="25">
        <v>15</v>
      </c>
      <c r="M4" s="25"/>
      <c r="N4" s="25">
        <v>15</v>
      </c>
      <c r="O4" s="25">
        <v>15</v>
      </c>
      <c r="P4" s="7">
        <f t="shared" ref="P4" si="0">SUM(D4:O4)</f>
        <v>120</v>
      </c>
      <c r="Q4" s="7">
        <f>+F4+G4+H4+J4+K4+L4+N4</f>
        <v>105</v>
      </c>
      <c r="R4" s="7">
        <f t="shared" ref="R4" si="1">COUNT(D4:O4)</f>
        <v>8</v>
      </c>
    </row>
    <row r="5" spans="1:18" x14ac:dyDescent="0.2">
      <c r="A5" s="19" t="s">
        <v>166</v>
      </c>
      <c r="B5" s="2" t="s">
        <v>0</v>
      </c>
      <c r="C5" s="2" t="s">
        <v>15</v>
      </c>
      <c r="D5" s="2"/>
      <c r="E5" s="2"/>
      <c r="F5" s="25"/>
      <c r="G5" s="26"/>
      <c r="H5" s="27"/>
      <c r="I5" s="27">
        <v>15</v>
      </c>
      <c r="J5" s="25">
        <v>13</v>
      </c>
      <c r="K5" s="25">
        <v>13</v>
      </c>
      <c r="L5" s="25"/>
      <c r="M5" s="25"/>
      <c r="N5" s="25"/>
      <c r="O5" s="25"/>
      <c r="P5" s="7">
        <f t="shared" ref="P5:P14" si="2">SUM(D5:O5)</f>
        <v>41</v>
      </c>
      <c r="Q5" s="7">
        <v>0</v>
      </c>
      <c r="R5" s="7">
        <f t="shared" ref="R5:R14" si="3">COUNT(D5:O5)</f>
        <v>3</v>
      </c>
    </row>
    <row r="6" spans="1:18" x14ac:dyDescent="0.2">
      <c r="A6" s="19" t="s">
        <v>14</v>
      </c>
      <c r="B6" s="2" t="s">
        <v>0</v>
      </c>
      <c r="C6" s="2" t="s">
        <v>15</v>
      </c>
      <c r="D6" s="2"/>
      <c r="E6" s="4"/>
      <c r="F6" s="25"/>
      <c r="G6" s="26"/>
      <c r="H6" s="27"/>
      <c r="I6" s="27"/>
      <c r="J6" s="25"/>
      <c r="K6" s="25"/>
      <c r="L6" s="25"/>
      <c r="M6" s="25"/>
      <c r="N6" s="25"/>
      <c r="O6" s="25"/>
      <c r="P6" s="7">
        <f t="shared" si="2"/>
        <v>0</v>
      </c>
      <c r="Q6" s="7">
        <v>0</v>
      </c>
      <c r="R6" s="7">
        <f t="shared" si="3"/>
        <v>0</v>
      </c>
    </row>
    <row r="7" spans="1:18" ht="15" x14ac:dyDescent="0.25">
      <c r="A7" s="120"/>
      <c r="B7" s="121"/>
      <c r="C7" s="121"/>
      <c r="D7" s="121"/>
      <c r="E7" s="121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1"/>
      <c r="Q7" s="121"/>
      <c r="R7" s="122"/>
    </row>
    <row r="8" spans="1:18" ht="15" x14ac:dyDescent="0.25">
      <c r="A8" s="151"/>
      <c r="B8" s="121"/>
      <c r="C8" s="121"/>
      <c r="D8" s="121"/>
      <c r="E8" s="121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1"/>
      <c r="Q8" s="121"/>
      <c r="R8" s="122"/>
    </row>
    <row r="9" spans="1:18" x14ac:dyDescent="0.2">
      <c r="A9" s="12" t="s">
        <v>159</v>
      </c>
      <c r="B9" s="12" t="s">
        <v>1</v>
      </c>
      <c r="C9" s="12" t="s">
        <v>34</v>
      </c>
      <c r="D9" s="12"/>
      <c r="E9" s="12"/>
      <c r="F9" s="35">
        <v>13</v>
      </c>
      <c r="G9" s="35"/>
      <c r="H9" s="35"/>
      <c r="I9" s="35">
        <v>13</v>
      </c>
      <c r="J9" s="35">
        <v>11</v>
      </c>
      <c r="K9" s="35">
        <v>11</v>
      </c>
      <c r="L9" s="35"/>
      <c r="M9" s="35"/>
      <c r="N9" s="35"/>
      <c r="O9" s="35"/>
      <c r="P9" s="13">
        <f>SUM(D9:O9)</f>
        <v>48</v>
      </c>
      <c r="Q9" s="13">
        <v>0</v>
      </c>
      <c r="R9" s="13">
        <f>COUNT(D9:O9)</f>
        <v>4</v>
      </c>
    </row>
    <row r="10" spans="1:18" x14ac:dyDescent="0.2">
      <c r="A10" s="19" t="s">
        <v>264</v>
      </c>
      <c r="B10" s="2" t="s">
        <v>1</v>
      </c>
      <c r="C10" s="2" t="s">
        <v>245</v>
      </c>
      <c r="D10" s="2"/>
      <c r="E10" s="4"/>
      <c r="F10" s="25"/>
      <c r="G10" s="26"/>
      <c r="H10" s="27">
        <v>11</v>
      </c>
      <c r="I10" s="27">
        <v>11</v>
      </c>
      <c r="J10" s="25">
        <v>9</v>
      </c>
      <c r="K10" s="25">
        <v>9</v>
      </c>
      <c r="L10" s="25"/>
      <c r="M10" s="25"/>
      <c r="N10" s="25"/>
      <c r="O10" s="25"/>
      <c r="P10" s="7">
        <f>SUM(D10:O10)</f>
        <v>40</v>
      </c>
      <c r="Q10" s="7">
        <v>0</v>
      </c>
      <c r="R10" s="7">
        <f>COUNT(D10:O10)</f>
        <v>4</v>
      </c>
    </row>
    <row r="11" spans="1:18" x14ac:dyDescent="0.2">
      <c r="A11" s="19" t="s">
        <v>148</v>
      </c>
      <c r="B11" s="2" t="s">
        <v>1</v>
      </c>
      <c r="C11" s="2" t="s">
        <v>147</v>
      </c>
      <c r="D11" s="4"/>
      <c r="E11" s="2"/>
      <c r="F11" s="25"/>
      <c r="G11" s="25">
        <v>13</v>
      </c>
      <c r="H11" s="27">
        <v>13</v>
      </c>
      <c r="I11" s="27"/>
      <c r="J11" s="25"/>
      <c r="K11" s="25"/>
      <c r="L11" s="25"/>
      <c r="M11" s="25"/>
      <c r="N11" s="25"/>
      <c r="O11" s="25"/>
      <c r="P11" s="7">
        <f>SUM(D11:O11)</f>
        <v>26</v>
      </c>
      <c r="Q11" s="7">
        <v>0</v>
      </c>
      <c r="R11" s="7">
        <f>COUNT(D11:O11)</f>
        <v>2</v>
      </c>
    </row>
    <row r="12" spans="1:18" s="33" customFormat="1" x14ac:dyDescent="0.2">
      <c r="A12" s="19" t="s">
        <v>16</v>
      </c>
      <c r="B12" s="9" t="s">
        <v>1</v>
      </c>
      <c r="C12" s="2" t="s">
        <v>15</v>
      </c>
      <c r="D12" s="2"/>
      <c r="E12" s="4"/>
      <c r="F12" s="25"/>
      <c r="G12" s="25"/>
      <c r="H12" s="27"/>
      <c r="I12" s="27"/>
      <c r="J12" s="25"/>
      <c r="K12" s="25"/>
      <c r="L12" s="25"/>
      <c r="M12" s="25"/>
      <c r="N12" s="25"/>
      <c r="O12" s="25"/>
      <c r="P12" s="7">
        <f>SUM(D12:O12)</f>
        <v>0</v>
      </c>
      <c r="Q12" s="7">
        <v>0</v>
      </c>
      <c r="R12" s="7">
        <f>COUNT(D12:O12)</f>
        <v>0</v>
      </c>
    </row>
    <row r="13" spans="1:18" x14ac:dyDescent="0.2">
      <c r="A13" s="19" t="s">
        <v>319</v>
      </c>
      <c r="B13" s="36" t="s">
        <v>1</v>
      </c>
      <c r="C13" s="2" t="s">
        <v>320</v>
      </c>
      <c r="D13" s="2"/>
      <c r="E13" s="4"/>
      <c r="F13" s="25"/>
      <c r="G13" s="26"/>
      <c r="H13" s="27"/>
      <c r="I13" s="27"/>
      <c r="J13" s="25"/>
      <c r="K13" s="25"/>
      <c r="L13" s="25"/>
      <c r="M13" s="25"/>
      <c r="N13" s="25"/>
      <c r="O13" s="25"/>
      <c r="P13" s="7">
        <f t="shared" si="2"/>
        <v>0</v>
      </c>
      <c r="Q13" s="7">
        <v>0</v>
      </c>
      <c r="R13" s="7">
        <f t="shared" si="3"/>
        <v>0</v>
      </c>
    </row>
    <row r="14" spans="1:18" x14ac:dyDescent="0.2">
      <c r="A14" s="19"/>
      <c r="B14" s="2"/>
      <c r="C14" s="2"/>
      <c r="D14" s="2"/>
      <c r="E14" s="4"/>
      <c r="F14" s="25"/>
      <c r="G14" s="26"/>
      <c r="H14" s="27"/>
      <c r="I14" s="27"/>
      <c r="J14" s="25"/>
      <c r="K14" s="25"/>
      <c r="L14" s="25"/>
      <c r="M14" s="25"/>
      <c r="N14" s="25"/>
      <c r="O14" s="25"/>
      <c r="P14" s="7">
        <f t="shared" si="2"/>
        <v>0</v>
      </c>
      <c r="Q14" s="7">
        <v>0</v>
      </c>
      <c r="R14" s="7">
        <f t="shared" si="3"/>
        <v>0</v>
      </c>
    </row>
  </sheetData>
  <sortState xmlns:xlrd2="http://schemas.microsoft.com/office/spreadsheetml/2017/richdata2" ref="A9:R12">
    <sortCondition descending="1" ref="P9:P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R9"/>
  <sheetViews>
    <sheetView showGridLines="0" workbookViewId="0">
      <selection activeCell="H14" sqref="H14"/>
    </sheetView>
  </sheetViews>
  <sheetFormatPr defaultRowHeight="11.25" x14ac:dyDescent="0.2"/>
  <cols>
    <col min="1" max="1" width="23" style="10" customWidth="1"/>
    <col min="2" max="2" width="7.85546875" style="10" customWidth="1"/>
    <col min="3" max="3" width="10" style="10" customWidth="1"/>
    <col min="4" max="15" width="6" style="10" customWidth="1"/>
    <col min="16" max="18" width="6" style="11" customWidth="1"/>
    <col min="19" max="16384" width="9.140625" style="10"/>
  </cols>
  <sheetData>
    <row r="1" spans="1:18" ht="15" customHeight="1" x14ac:dyDescent="0.2">
      <c r="A1" s="115"/>
      <c r="B1" s="116"/>
      <c r="C1" s="200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ht="57.75" customHeight="1" x14ac:dyDescent="0.2">
      <c r="A2" s="202" t="s">
        <v>434</v>
      </c>
      <c r="B2" s="203"/>
      <c r="C2" s="204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ht="14.25" customHeight="1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s="33" customFormat="1" x14ac:dyDescent="0.2">
      <c r="A4" s="2" t="s">
        <v>205</v>
      </c>
      <c r="B4" s="2" t="s">
        <v>0</v>
      </c>
      <c r="C4" s="2" t="s">
        <v>227</v>
      </c>
      <c r="D4" s="25"/>
      <c r="E4" s="25"/>
      <c r="F4" s="25"/>
      <c r="G4" s="25"/>
      <c r="H4" s="25">
        <v>15</v>
      </c>
      <c r="I4" s="25"/>
      <c r="J4" s="25">
        <v>15</v>
      </c>
      <c r="K4" s="25"/>
      <c r="L4" s="25"/>
      <c r="M4" s="25"/>
      <c r="N4" s="25"/>
      <c r="O4" s="25">
        <v>15</v>
      </c>
      <c r="P4" s="47">
        <f t="shared" ref="P4:P9" si="0">SUM(D4:O4)</f>
        <v>45</v>
      </c>
      <c r="Q4" s="47">
        <v>0</v>
      </c>
      <c r="R4" s="47">
        <f t="shared" ref="R4:R9" si="1">COUNT(D4:O4)</f>
        <v>3</v>
      </c>
    </row>
    <row r="5" spans="1:18" s="1" customFormat="1" x14ac:dyDescent="0.2">
      <c r="A5" s="2" t="s">
        <v>180</v>
      </c>
      <c r="B5" s="2" t="s">
        <v>0</v>
      </c>
      <c r="C5" s="2" t="s">
        <v>226</v>
      </c>
      <c r="D5" s="25"/>
      <c r="E5" s="25"/>
      <c r="F5" s="25"/>
      <c r="G5" s="26"/>
      <c r="H5" s="25"/>
      <c r="I5" s="25">
        <v>15</v>
      </c>
      <c r="J5" s="25"/>
      <c r="K5" s="25"/>
      <c r="L5" s="25">
        <v>15</v>
      </c>
      <c r="M5" s="25"/>
      <c r="N5" s="25"/>
      <c r="O5" s="25"/>
      <c r="P5" s="47">
        <f t="shared" si="0"/>
        <v>30</v>
      </c>
      <c r="Q5" s="47">
        <v>0</v>
      </c>
      <c r="R5" s="47">
        <f t="shared" si="1"/>
        <v>2</v>
      </c>
    </row>
    <row r="6" spans="1:18" s="1" customFormat="1" x14ac:dyDescent="0.2">
      <c r="A6" s="12" t="s">
        <v>149</v>
      </c>
      <c r="B6" s="12" t="s">
        <v>1</v>
      </c>
      <c r="C6" s="12" t="s">
        <v>262</v>
      </c>
      <c r="D6" s="113"/>
      <c r="E6" s="113"/>
      <c r="F6" s="113">
        <v>15</v>
      </c>
      <c r="G6" s="113"/>
      <c r="H6" s="113"/>
      <c r="I6" s="113"/>
      <c r="J6" s="113"/>
      <c r="K6" s="113"/>
      <c r="L6" s="113"/>
      <c r="M6" s="113"/>
      <c r="N6" s="113"/>
      <c r="O6" s="113"/>
      <c r="P6" s="48">
        <f t="shared" si="0"/>
        <v>15</v>
      </c>
      <c r="Q6" s="48">
        <v>0</v>
      </c>
      <c r="R6" s="48">
        <f t="shared" si="1"/>
        <v>1</v>
      </c>
    </row>
    <row r="7" spans="1:18" s="33" customFormat="1" x14ac:dyDescent="0.2">
      <c r="A7" s="12" t="s">
        <v>290</v>
      </c>
      <c r="B7" s="51" t="s">
        <v>1</v>
      </c>
      <c r="C7" s="51" t="s">
        <v>292</v>
      </c>
      <c r="D7" s="114"/>
      <c r="E7" s="114"/>
      <c r="F7" s="114"/>
      <c r="G7" s="114"/>
      <c r="H7" s="114"/>
      <c r="I7" s="114"/>
      <c r="J7" s="114"/>
      <c r="K7" s="114"/>
      <c r="L7" s="114"/>
      <c r="M7" s="114">
        <v>15</v>
      </c>
      <c r="N7" s="114"/>
      <c r="O7" s="114"/>
      <c r="P7" s="48">
        <f t="shared" si="0"/>
        <v>15</v>
      </c>
      <c r="Q7" s="48">
        <v>0</v>
      </c>
      <c r="R7" s="48">
        <f t="shared" si="1"/>
        <v>1</v>
      </c>
    </row>
    <row r="8" spans="1:18" x14ac:dyDescent="0.2">
      <c r="A8" s="51" t="s">
        <v>291</v>
      </c>
      <c r="B8" s="51" t="s">
        <v>1</v>
      </c>
      <c r="C8" s="51" t="s">
        <v>292</v>
      </c>
      <c r="D8" s="114"/>
      <c r="E8" s="114"/>
      <c r="F8" s="114"/>
      <c r="G8" s="114"/>
      <c r="H8" s="114"/>
      <c r="I8" s="114"/>
      <c r="J8" s="114"/>
      <c r="K8" s="114"/>
      <c r="L8" s="114"/>
      <c r="M8" s="114">
        <v>13</v>
      </c>
      <c r="N8" s="114"/>
      <c r="O8" s="114"/>
      <c r="P8" s="48">
        <f t="shared" si="0"/>
        <v>13</v>
      </c>
      <c r="Q8" s="48">
        <v>0</v>
      </c>
      <c r="R8" s="48">
        <f t="shared" si="1"/>
        <v>1</v>
      </c>
    </row>
    <row r="9" spans="1:18" x14ac:dyDescent="0.2">
      <c r="A9" s="12" t="s">
        <v>366</v>
      </c>
      <c r="B9" s="12" t="s">
        <v>1</v>
      </c>
      <c r="C9" s="12" t="s">
        <v>34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>
        <v>13</v>
      </c>
      <c r="P9" s="48">
        <f t="shared" si="0"/>
        <v>13</v>
      </c>
      <c r="Q9" s="48">
        <v>0</v>
      </c>
      <c r="R9" s="48">
        <f t="shared" si="1"/>
        <v>1</v>
      </c>
    </row>
  </sheetData>
  <sortState xmlns:xlrd2="http://schemas.microsoft.com/office/spreadsheetml/2017/richdata2" ref="A4:R9">
    <sortCondition descending="1" ref="P4:P9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S16"/>
  <sheetViews>
    <sheetView showGridLines="0" workbookViewId="0">
      <selection activeCell="A5" sqref="A5"/>
    </sheetView>
  </sheetViews>
  <sheetFormatPr defaultRowHeight="11.25" x14ac:dyDescent="0.2"/>
  <cols>
    <col min="1" max="1" width="19.28515625" style="1" customWidth="1"/>
    <col min="2" max="2" width="6.85546875" style="1" customWidth="1"/>
    <col min="3" max="3" width="9.140625" style="1"/>
    <col min="4" max="18" width="6.140625" style="1" customWidth="1"/>
    <col min="19" max="16384" width="9.140625" style="1"/>
  </cols>
  <sheetData>
    <row r="1" spans="1:19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9" s="10" customFormat="1" ht="57.75" customHeight="1" x14ac:dyDescent="0.2">
      <c r="A2" s="206" t="s">
        <v>435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9" s="10" customFormat="1" ht="15" customHeight="1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9" x14ac:dyDescent="0.2">
      <c r="A4" s="49" t="s">
        <v>458</v>
      </c>
      <c r="B4" s="2" t="s">
        <v>0</v>
      </c>
      <c r="C4" s="2" t="s">
        <v>436</v>
      </c>
      <c r="D4" s="27">
        <v>15</v>
      </c>
      <c r="E4" s="27">
        <v>15</v>
      </c>
      <c r="F4" s="27"/>
      <c r="G4" s="27"/>
      <c r="H4" s="27"/>
      <c r="I4" s="27">
        <v>15</v>
      </c>
      <c r="J4" s="27"/>
      <c r="K4" s="27">
        <v>15</v>
      </c>
      <c r="L4" s="27">
        <v>15</v>
      </c>
      <c r="M4" s="27"/>
      <c r="N4" s="27"/>
      <c r="O4" s="25"/>
      <c r="P4" s="124">
        <f>SUM(D4:O4)</f>
        <v>75</v>
      </c>
      <c r="Q4" s="124">
        <v>75</v>
      </c>
      <c r="R4" s="124">
        <f>COUNT(D4:O4)</f>
        <v>5</v>
      </c>
    </row>
    <row r="5" spans="1:19" x14ac:dyDescent="0.2">
      <c r="A5" s="2" t="s">
        <v>176</v>
      </c>
      <c r="B5" s="2" t="s">
        <v>0</v>
      </c>
      <c r="C5" s="2" t="s">
        <v>177</v>
      </c>
      <c r="D5" s="27"/>
      <c r="E5" s="27"/>
      <c r="F5" s="27"/>
      <c r="G5" s="27"/>
      <c r="H5" s="27"/>
      <c r="I5" s="27">
        <v>13</v>
      </c>
      <c r="J5" s="27"/>
      <c r="K5" s="27"/>
      <c r="L5" s="27"/>
      <c r="M5" s="27"/>
      <c r="N5" s="27"/>
      <c r="O5" s="25">
        <v>15</v>
      </c>
      <c r="P5" s="124">
        <f t="shared" ref="P5:P9" si="0">SUM(D5:O5)</f>
        <v>28</v>
      </c>
      <c r="Q5" s="124">
        <v>0</v>
      </c>
      <c r="R5" s="124">
        <f t="shared" ref="R5:R9" si="1">COUNT(D5:O5)</f>
        <v>2</v>
      </c>
    </row>
    <row r="6" spans="1:19" ht="15" x14ac:dyDescent="0.25">
      <c r="A6" s="2" t="s">
        <v>374</v>
      </c>
      <c r="B6" s="2" t="s">
        <v>1</v>
      </c>
      <c r="C6" s="2" t="s">
        <v>365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>
        <v>13</v>
      </c>
      <c r="P6" s="124">
        <f t="shared" ref="P6" si="2">SUM(D6:O6)</f>
        <v>13</v>
      </c>
      <c r="Q6" s="124">
        <v>0</v>
      </c>
      <c r="R6" s="124">
        <f t="shared" ref="R6" si="3">COUNT(D6:O6)</f>
        <v>1</v>
      </c>
      <c r="S6"/>
    </row>
    <row r="7" spans="1:19" ht="15" x14ac:dyDescent="0.25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9"/>
      <c r="Q7" s="9"/>
      <c r="R7" s="125"/>
      <c r="S7"/>
    </row>
    <row r="8" spans="1:19" s="9" customFormat="1" x14ac:dyDescent="0.2">
      <c r="A8" s="123" t="s">
        <v>65</v>
      </c>
      <c r="B8" s="21"/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126"/>
      <c r="Q8" s="126"/>
      <c r="R8" s="127"/>
    </row>
    <row r="9" spans="1:19" x14ac:dyDescent="0.2">
      <c r="A9" s="49" t="s">
        <v>88</v>
      </c>
      <c r="B9" s="2" t="s">
        <v>0</v>
      </c>
      <c r="C9" s="2" t="s">
        <v>436</v>
      </c>
      <c r="D9" s="25">
        <v>15</v>
      </c>
      <c r="E9" s="25">
        <v>15</v>
      </c>
      <c r="F9" s="26"/>
      <c r="G9" s="25"/>
      <c r="H9" s="25"/>
      <c r="I9" s="25">
        <v>15</v>
      </c>
      <c r="J9" s="25"/>
      <c r="K9" s="25">
        <v>15</v>
      </c>
      <c r="L9" s="25">
        <v>15</v>
      </c>
      <c r="M9" s="25"/>
      <c r="N9" s="25"/>
      <c r="O9" s="25"/>
      <c r="P9" s="124">
        <f t="shared" si="0"/>
        <v>75</v>
      </c>
      <c r="Q9" s="124">
        <v>75</v>
      </c>
      <c r="R9" s="124">
        <f t="shared" si="1"/>
        <v>5</v>
      </c>
    </row>
    <row r="10" spans="1:19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R11"/>
  <sheetViews>
    <sheetView showGridLines="0" workbookViewId="0">
      <selection activeCell="A5" sqref="A5"/>
    </sheetView>
  </sheetViews>
  <sheetFormatPr defaultRowHeight="11.25" x14ac:dyDescent="0.2"/>
  <cols>
    <col min="1" max="1" width="21.85546875" style="1" customWidth="1"/>
    <col min="2" max="2" width="7" style="1" customWidth="1"/>
    <col min="3" max="3" width="9.140625" style="1"/>
    <col min="4" max="18" width="6.425781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437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4.25" customHeight="1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19" t="s">
        <v>456</v>
      </c>
      <c r="B4" s="19" t="s">
        <v>1</v>
      </c>
      <c r="C4" s="19" t="s">
        <v>181</v>
      </c>
      <c r="D4" s="19"/>
      <c r="E4" s="19"/>
      <c r="F4" s="19"/>
      <c r="G4" s="27"/>
      <c r="H4" s="27"/>
      <c r="I4" s="27">
        <v>15</v>
      </c>
      <c r="J4" s="27"/>
      <c r="K4" s="27">
        <v>15</v>
      </c>
      <c r="L4" s="27"/>
      <c r="M4" s="27"/>
      <c r="N4" s="27"/>
      <c r="O4" s="25"/>
      <c r="P4" s="7">
        <f>SUM(D4:O4)</f>
        <v>30</v>
      </c>
      <c r="Q4" s="7">
        <v>0</v>
      </c>
      <c r="R4" s="7">
        <f>COUNT(D4:O4)</f>
        <v>2</v>
      </c>
    </row>
    <row r="5" spans="1:18" x14ac:dyDescent="0.2">
      <c r="A5" s="2" t="s">
        <v>358</v>
      </c>
      <c r="B5" s="2" t="s">
        <v>1</v>
      </c>
      <c r="C5" s="2" t="s">
        <v>367</v>
      </c>
      <c r="D5" s="2"/>
      <c r="E5" s="2"/>
      <c r="F5" s="2"/>
      <c r="G5" s="25"/>
      <c r="H5" s="25"/>
      <c r="I5" s="25"/>
      <c r="J5" s="25"/>
      <c r="K5" s="25"/>
      <c r="L5" s="25"/>
      <c r="M5" s="25"/>
      <c r="N5" s="25"/>
      <c r="O5" s="25">
        <v>15</v>
      </c>
      <c r="P5" s="7">
        <f>SUM(D5:O5)</f>
        <v>15</v>
      </c>
      <c r="Q5" s="7">
        <v>0</v>
      </c>
      <c r="R5" s="7">
        <f>COUNT(D5:O5)</f>
        <v>1</v>
      </c>
    </row>
    <row r="6" spans="1:18" s="33" customFormat="1" x14ac:dyDescent="0.2">
      <c r="A6" s="2" t="s">
        <v>293</v>
      </c>
      <c r="B6" s="2" t="s">
        <v>1</v>
      </c>
      <c r="C6" s="2" t="s">
        <v>295</v>
      </c>
      <c r="D6" s="2"/>
      <c r="E6" s="2"/>
      <c r="F6" s="2"/>
      <c r="G6" s="25"/>
      <c r="H6" s="25"/>
      <c r="I6" s="25"/>
      <c r="J6" s="25"/>
      <c r="K6" s="25"/>
      <c r="L6" s="25"/>
      <c r="M6" s="25"/>
      <c r="N6" s="25"/>
      <c r="O6" s="25"/>
      <c r="P6" s="7">
        <f>SUM(D6:O6)</f>
        <v>0</v>
      </c>
      <c r="Q6" s="7">
        <v>0</v>
      </c>
      <c r="R6" s="7">
        <f>COUNT(D6:O6)</f>
        <v>0</v>
      </c>
    </row>
    <row r="7" spans="1:18" ht="15" x14ac:dyDescent="0.25">
      <c r="A7" s="120"/>
      <c r="B7" s="121"/>
      <c r="C7" s="121"/>
      <c r="D7" s="121"/>
      <c r="E7" s="121"/>
      <c r="F7" s="121"/>
      <c r="G7" s="129"/>
      <c r="H7" s="129"/>
      <c r="I7" s="129"/>
      <c r="J7" s="129"/>
      <c r="K7" s="129"/>
      <c r="L7" s="129"/>
      <c r="M7" s="129"/>
      <c r="N7" s="129"/>
      <c r="O7" s="129"/>
      <c r="P7" s="121"/>
      <c r="Q7" s="121"/>
      <c r="R7" s="122"/>
    </row>
    <row r="8" spans="1:18" x14ac:dyDescent="0.2">
      <c r="A8" s="19" t="s">
        <v>89</v>
      </c>
      <c r="B8" s="19" t="s">
        <v>0</v>
      </c>
      <c r="C8" s="19" t="s">
        <v>90</v>
      </c>
      <c r="D8" s="19"/>
      <c r="E8" s="19"/>
      <c r="F8" s="19"/>
      <c r="G8" s="27"/>
      <c r="H8" s="27"/>
      <c r="I8" s="27">
        <v>13</v>
      </c>
      <c r="J8" s="27"/>
      <c r="K8" s="27">
        <v>13</v>
      </c>
      <c r="L8" s="27"/>
      <c r="M8" s="27"/>
      <c r="N8" s="27"/>
      <c r="O8" s="25"/>
      <c r="P8" s="7">
        <f>SUM(D8:O8)</f>
        <v>26</v>
      </c>
      <c r="Q8" s="7">
        <v>0</v>
      </c>
      <c r="R8" s="7">
        <f>COUNT(D8:O8)</f>
        <v>2</v>
      </c>
    </row>
    <row r="9" spans="1:18" s="33" customFormat="1" x14ac:dyDescent="0.2">
      <c r="A9" s="12" t="s">
        <v>232</v>
      </c>
      <c r="B9" s="12" t="s">
        <v>0</v>
      </c>
      <c r="C9" s="12" t="s">
        <v>34</v>
      </c>
      <c r="D9" s="12"/>
      <c r="E9" s="12"/>
      <c r="F9" s="12"/>
      <c r="G9" s="35"/>
      <c r="H9" s="35"/>
      <c r="I9" s="35"/>
      <c r="J9" s="35">
        <v>15</v>
      </c>
      <c r="K9" s="35"/>
      <c r="L9" s="35"/>
      <c r="M9" s="35"/>
      <c r="N9" s="35"/>
      <c r="O9" s="35"/>
      <c r="P9" s="13">
        <f>SUM(D9:O9)</f>
        <v>15</v>
      </c>
      <c r="Q9" s="13">
        <v>0</v>
      </c>
      <c r="R9" s="13">
        <f>COUNT(D9:O9)</f>
        <v>1</v>
      </c>
    </row>
    <row r="10" spans="1:18" x14ac:dyDescent="0.2">
      <c r="A10" s="12" t="s">
        <v>294</v>
      </c>
      <c r="B10" s="12" t="s">
        <v>0</v>
      </c>
      <c r="C10" s="12" t="s">
        <v>32</v>
      </c>
      <c r="D10" s="12"/>
      <c r="E10" s="12"/>
      <c r="F10" s="12"/>
      <c r="G10" s="35"/>
      <c r="H10" s="35"/>
      <c r="I10" s="35"/>
      <c r="J10" s="35"/>
      <c r="K10" s="35"/>
      <c r="L10" s="35"/>
      <c r="M10" s="35"/>
      <c r="N10" s="35"/>
      <c r="O10" s="35"/>
      <c r="P10" s="13">
        <f>SUM(D10:O10)</f>
        <v>0</v>
      </c>
      <c r="Q10" s="13">
        <v>0</v>
      </c>
      <c r="R10" s="13">
        <f>COUNT(D10:O10)</f>
        <v>0</v>
      </c>
    </row>
    <row r="11" spans="1:18" x14ac:dyDescent="0.2">
      <c r="G11" s="128"/>
      <c r="H11" s="128"/>
      <c r="I11" s="128"/>
      <c r="J11" s="128"/>
      <c r="K11" s="128"/>
      <c r="L11" s="128"/>
      <c r="M11" s="128"/>
      <c r="N11" s="128"/>
      <c r="O11" s="128"/>
    </row>
  </sheetData>
  <sortState xmlns:xlrd2="http://schemas.microsoft.com/office/spreadsheetml/2017/richdata2" ref="A4:R10">
    <sortCondition descending="1" ref="P4:P1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R4"/>
  <sheetViews>
    <sheetView showGridLines="0" workbookViewId="0">
      <selection activeCell="A2" sqref="A2:O2"/>
    </sheetView>
  </sheetViews>
  <sheetFormatPr defaultRowHeight="11.25" x14ac:dyDescent="0.2"/>
  <cols>
    <col min="1" max="1" width="18.28515625" style="1" customWidth="1"/>
    <col min="2" max="3" width="9.140625" style="1"/>
    <col min="4" max="18" width="6.28515625" style="3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453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3.5" customHeight="1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ht="21.75" customHeight="1" x14ac:dyDescent="0.2">
      <c r="A4" s="49" t="s">
        <v>2</v>
      </c>
      <c r="B4" s="2" t="s">
        <v>1</v>
      </c>
      <c r="C4" s="88" t="s">
        <v>33</v>
      </c>
      <c r="D4" s="130">
        <v>15</v>
      </c>
      <c r="E4" s="130"/>
      <c r="F4" s="130"/>
      <c r="G4" s="130">
        <v>15</v>
      </c>
      <c r="H4" s="29"/>
      <c r="I4" s="29">
        <v>15</v>
      </c>
      <c r="J4" s="29">
        <v>15</v>
      </c>
      <c r="K4" s="29">
        <v>15</v>
      </c>
      <c r="L4" s="29"/>
      <c r="M4" s="29"/>
      <c r="N4" s="29"/>
      <c r="O4" s="29"/>
      <c r="P4" s="6">
        <f>SUM(D4:O4)</f>
        <v>75</v>
      </c>
      <c r="Q4" s="6">
        <v>75</v>
      </c>
      <c r="R4" s="6">
        <f>COUNT(D4:O4)</f>
        <v>5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S8"/>
  <sheetViews>
    <sheetView showGridLines="0" workbookViewId="0">
      <selection activeCell="A2" sqref="A2:O2"/>
    </sheetView>
  </sheetViews>
  <sheetFormatPr defaultRowHeight="11.25" x14ac:dyDescent="0.2"/>
  <cols>
    <col min="1" max="1" width="23.85546875" style="1" customWidth="1"/>
    <col min="2" max="2" width="6.7109375" style="1" customWidth="1"/>
    <col min="3" max="3" width="9.140625" style="1"/>
    <col min="4" max="18" width="6.42578125" style="1" customWidth="1"/>
    <col min="19" max="16384" width="9.140625" style="1"/>
  </cols>
  <sheetData>
    <row r="1" spans="1:19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9" s="10" customFormat="1" ht="57.75" customHeight="1" x14ac:dyDescent="0.2">
      <c r="A2" s="206" t="s">
        <v>438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9" s="10" customFormat="1" ht="15.75" customHeight="1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9" x14ac:dyDescent="0.2">
      <c r="A4" s="49" t="s">
        <v>66</v>
      </c>
      <c r="B4" s="2" t="s">
        <v>1</v>
      </c>
      <c r="C4" s="2" t="s">
        <v>247</v>
      </c>
      <c r="D4" s="131">
        <v>13</v>
      </c>
      <c r="E4" s="130"/>
      <c r="F4" s="130"/>
      <c r="G4" s="29"/>
      <c r="H4" s="29"/>
      <c r="I4" s="29">
        <v>11</v>
      </c>
      <c r="J4" s="29"/>
      <c r="K4" s="29">
        <v>13</v>
      </c>
      <c r="L4" s="29">
        <v>15</v>
      </c>
      <c r="M4" s="29"/>
      <c r="N4" s="29">
        <v>15</v>
      </c>
      <c r="O4" s="29"/>
      <c r="P4" s="7">
        <f>SUM(D4:O4)</f>
        <v>67</v>
      </c>
      <c r="Q4" s="7">
        <v>67</v>
      </c>
      <c r="R4" s="7">
        <f>COUNT(D4:O4)</f>
        <v>5</v>
      </c>
    </row>
    <row r="5" spans="1:19" x14ac:dyDescent="0.2">
      <c r="A5" s="19" t="s">
        <v>230</v>
      </c>
      <c r="B5" s="2" t="s">
        <v>1</v>
      </c>
      <c r="C5" s="2" t="s">
        <v>246</v>
      </c>
      <c r="D5" s="131">
        <v>15</v>
      </c>
      <c r="E5" s="27"/>
      <c r="F5" s="27"/>
      <c r="G5" s="25"/>
      <c r="H5" s="25"/>
      <c r="I5" s="25">
        <v>13</v>
      </c>
      <c r="J5" s="25"/>
      <c r="K5" s="25">
        <v>15</v>
      </c>
      <c r="L5" s="25"/>
      <c r="M5" s="25"/>
      <c r="N5" s="25"/>
      <c r="O5" s="25"/>
      <c r="P5" s="7">
        <f t="shared" ref="P5:P7" si="0">SUM(D5:O5)</f>
        <v>43</v>
      </c>
      <c r="Q5" s="7">
        <v>0</v>
      </c>
      <c r="R5" s="7">
        <f>COUNT(D5:O5)</f>
        <v>3</v>
      </c>
    </row>
    <row r="6" spans="1:19" x14ac:dyDescent="0.2">
      <c r="A6" s="19" t="s">
        <v>175</v>
      </c>
      <c r="B6" s="2" t="s">
        <v>0</v>
      </c>
      <c r="C6" s="2" t="s">
        <v>225</v>
      </c>
      <c r="D6" s="131"/>
      <c r="E6" s="130"/>
      <c r="F6" s="130"/>
      <c r="G6" s="29"/>
      <c r="H6" s="29">
        <v>15</v>
      </c>
      <c r="I6" s="29">
        <v>15</v>
      </c>
      <c r="J6" s="29"/>
      <c r="K6" s="29"/>
      <c r="L6" s="29"/>
      <c r="M6" s="29"/>
      <c r="N6" s="29"/>
      <c r="O6" s="29"/>
      <c r="P6" s="7">
        <f t="shared" si="0"/>
        <v>30</v>
      </c>
      <c r="Q6" s="7">
        <v>0</v>
      </c>
      <c r="R6" s="7">
        <f>COUNT(D6:O6)</f>
        <v>2</v>
      </c>
    </row>
    <row r="7" spans="1:19" ht="12" customHeight="1" x14ac:dyDescent="0.25">
      <c r="A7" s="19" t="s">
        <v>296</v>
      </c>
      <c r="B7" s="52" t="s">
        <v>1</v>
      </c>
      <c r="C7" s="52" t="s">
        <v>297</v>
      </c>
      <c r="D7" s="75"/>
      <c r="E7" s="75"/>
      <c r="F7" s="75"/>
      <c r="G7" s="75"/>
      <c r="H7" s="75"/>
      <c r="I7" s="75"/>
      <c r="J7" s="75"/>
      <c r="K7" s="75"/>
      <c r="L7" s="75"/>
      <c r="M7" s="75">
        <v>0</v>
      </c>
      <c r="N7" s="75"/>
      <c r="O7" s="75"/>
      <c r="P7" s="7">
        <f t="shared" si="0"/>
        <v>0</v>
      </c>
      <c r="Q7" s="7">
        <v>0</v>
      </c>
      <c r="R7" s="7">
        <f>COUNT(D7:O7)</f>
        <v>1</v>
      </c>
      <c r="S7"/>
    </row>
    <row r="8" spans="1:19" ht="1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sortState xmlns:xlrd2="http://schemas.microsoft.com/office/spreadsheetml/2017/richdata2" ref="A4:R7">
    <sortCondition descending="1" ref="P4:P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R8"/>
  <sheetViews>
    <sheetView showGridLines="0" workbookViewId="0">
      <selection activeCell="A2" sqref="A2:O2"/>
    </sheetView>
  </sheetViews>
  <sheetFormatPr defaultRowHeight="11.25" x14ac:dyDescent="0.2"/>
  <cols>
    <col min="1" max="1" width="16" style="1" customWidth="1"/>
    <col min="2" max="3" width="9.140625" style="1"/>
    <col min="4" max="18" width="5.2851562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439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"/>
      <c r="M4" s="2"/>
      <c r="N4" s="2"/>
      <c r="O4" s="2"/>
      <c r="P4" s="7">
        <f t="shared" ref="P4" si="0">SUM(D4:O4)</f>
        <v>0</v>
      </c>
      <c r="Q4" s="7"/>
      <c r="R4" s="7">
        <f t="shared" ref="R4" si="1">COUNT(D4:O4)</f>
        <v>0</v>
      </c>
    </row>
    <row r="5" spans="1:18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"/>
      <c r="M5" s="2"/>
      <c r="N5" s="2"/>
      <c r="O5" s="2"/>
      <c r="P5" s="7">
        <f t="shared" ref="P5" si="2">SUM(D5:O5)</f>
        <v>0</v>
      </c>
      <c r="Q5" s="7"/>
      <c r="R5" s="7">
        <f t="shared" ref="R5" si="3">COUNT(D5:O5)</f>
        <v>0</v>
      </c>
    </row>
    <row r="6" spans="1:18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8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8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S36"/>
  <sheetViews>
    <sheetView showGridLines="0" workbookViewId="0">
      <selection activeCell="A2" sqref="A2:O2"/>
    </sheetView>
  </sheetViews>
  <sheetFormatPr defaultRowHeight="11.25" x14ac:dyDescent="0.2"/>
  <cols>
    <col min="1" max="1" width="23" style="1" customWidth="1"/>
    <col min="2" max="2" width="7.42578125" style="1" customWidth="1"/>
    <col min="3" max="3" width="9.140625" style="1"/>
    <col min="4" max="18" width="5.7109375" style="1" customWidth="1"/>
    <col min="19" max="16384" width="9.140625" style="1"/>
  </cols>
  <sheetData>
    <row r="1" spans="1:18" s="10" customFormat="1" ht="15" customHeight="1" x14ac:dyDescent="0.2">
      <c r="A1" s="115"/>
      <c r="B1" s="116"/>
      <c r="C1" s="116"/>
      <c r="D1" s="117" t="s">
        <v>50</v>
      </c>
      <c r="E1" s="117" t="s">
        <v>52</v>
      </c>
      <c r="F1" s="117" t="s">
        <v>54</v>
      </c>
      <c r="G1" s="117" t="s">
        <v>56</v>
      </c>
      <c r="H1" s="117" t="s">
        <v>57</v>
      </c>
      <c r="I1" s="117" t="s">
        <v>64</v>
      </c>
      <c r="J1" s="117" t="s">
        <v>58</v>
      </c>
      <c r="K1" s="117" t="s">
        <v>59</v>
      </c>
      <c r="L1" s="117" t="s">
        <v>60</v>
      </c>
      <c r="M1" s="117" t="s">
        <v>61</v>
      </c>
      <c r="N1" s="117" t="s">
        <v>62</v>
      </c>
      <c r="O1" s="117" t="s">
        <v>63</v>
      </c>
      <c r="P1" s="273" t="s">
        <v>27</v>
      </c>
      <c r="Q1" s="276" t="s">
        <v>433</v>
      </c>
      <c r="R1" s="279" t="s">
        <v>28</v>
      </c>
    </row>
    <row r="2" spans="1:18" s="10" customFormat="1" ht="57.75" customHeight="1" x14ac:dyDescent="0.2">
      <c r="A2" s="206" t="s">
        <v>441</v>
      </c>
      <c r="B2" s="207"/>
      <c r="C2" s="207"/>
      <c r="D2" s="205" t="s">
        <v>51</v>
      </c>
      <c r="E2" s="205" t="s">
        <v>53</v>
      </c>
      <c r="F2" s="205" t="s">
        <v>55</v>
      </c>
      <c r="G2" s="205" t="s">
        <v>53</v>
      </c>
      <c r="H2" s="205" t="s">
        <v>55</v>
      </c>
      <c r="I2" s="205" t="s">
        <v>51</v>
      </c>
      <c r="J2" s="205" t="s">
        <v>55</v>
      </c>
      <c r="K2" s="205" t="s">
        <v>51</v>
      </c>
      <c r="L2" s="205" t="s">
        <v>51</v>
      </c>
      <c r="M2" s="205" t="s">
        <v>53</v>
      </c>
      <c r="N2" s="205" t="s">
        <v>53</v>
      </c>
      <c r="O2" s="205" t="s">
        <v>55</v>
      </c>
      <c r="P2" s="274"/>
      <c r="Q2" s="277"/>
      <c r="R2" s="280"/>
    </row>
    <row r="3" spans="1:18" s="10" customFormat="1" ht="12" x14ac:dyDescent="0.2">
      <c r="A3" s="118" t="s">
        <v>31</v>
      </c>
      <c r="B3" s="119" t="s">
        <v>30</v>
      </c>
      <c r="C3" s="119" t="s">
        <v>29</v>
      </c>
      <c r="D3" s="201">
        <v>3</v>
      </c>
      <c r="E3" s="201">
        <v>4</v>
      </c>
      <c r="F3" s="201">
        <v>1</v>
      </c>
      <c r="G3" s="201">
        <v>5</v>
      </c>
      <c r="H3" s="201">
        <v>6</v>
      </c>
      <c r="I3" s="201">
        <v>7</v>
      </c>
      <c r="J3" s="201">
        <v>2</v>
      </c>
      <c r="K3" s="201">
        <v>8</v>
      </c>
      <c r="L3" s="201">
        <v>9</v>
      </c>
      <c r="M3" s="201">
        <v>11</v>
      </c>
      <c r="N3" s="201">
        <v>10</v>
      </c>
      <c r="O3" s="201">
        <v>12</v>
      </c>
      <c r="P3" s="275"/>
      <c r="Q3" s="278"/>
      <c r="R3" s="281"/>
    </row>
    <row r="4" spans="1:18" x14ac:dyDescent="0.2">
      <c r="A4" s="49" t="s">
        <v>12</v>
      </c>
      <c r="B4" s="19" t="s">
        <v>0</v>
      </c>
      <c r="C4" s="19" t="s">
        <v>37</v>
      </c>
      <c r="D4" s="27">
        <v>15</v>
      </c>
      <c r="E4" s="27">
        <v>15</v>
      </c>
      <c r="F4" s="27">
        <v>15</v>
      </c>
      <c r="G4" s="27"/>
      <c r="H4" s="27">
        <v>9</v>
      </c>
      <c r="I4" s="27">
        <v>15</v>
      </c>
      <c r="J4" s="27">
        <v>13</v>
      </c>
      <c r="K4" s="25"/>
      <c r="L4" s="25">
        <v>13</v>
      </c>
      <c r="M4" s="25">
        <v>15</v>
      </c>
      <c r="N4" s="25">
        <v>15</v>
      </c>
      <c r="O4" s="25">
        <v>13</v>
      </c>
      <c r="P4" s="7">
        <f t="shared" ref="P4:P10" si="0">SUM(D4:O4)</f>
        <v>138</v>
      </c>
      <c r="Q4" s="7">
        <f>+D4+E4+F4+I4+M4+N4+O4</f>
        <v>103</v>
      </c>
      <c r="R4" s="7">
        <f t="shared" ref="R4:R10" si="1">COUNT(D4:O4)</f>
        <v>10</v>
      </c>
    </row>
    <row r="5" spans="1:18" x14ac:dyDescent="0.2">
      <c r="A5" s="19" t="s">
        <v>206</v>
      </c>
      <c r="B5" s="2" t="s">
        <v>0</v>
      </c>
      <c r="C5" s="2" t="s">
        <v>218</v>
      </c>
      <c r="D5" s="27"/>
      <c r="E5" s="27"/>
      <c r="F5" s="27"/>
      <c r="G5" s="27"/>
      <c r="H5" s="27">
        <v>15</v>
      </c>
      <c r="I5" s="27"/>
      <c r="J5" s="27">
        <v>15</v>
      </c>
      <c r="K5" s="25">
        <v>13</v>
      </c>
      <c r="L5" s="25">
        <v>11</v>
      </c>
      <c r="M5" s="25"/>
      <c r="N5" s="25"/>
      <c r="O5" s="25">
        <v>15</v>
      </c>
      <c r="P5" s="7">
        <f>SUM(D5:O5)</f>
        <v>69</v>
      </c>
      <c r="Q5" s="7">
        <v>69</v>
      </c>
      <c r="R5" s="7">
        <f t="shared" si="1"/>
        <v>5</v>
      </c>
    </row>
    <row r="6" spans="1:18" x14ac:dyDescent="0.2">
      <c r="A6" s="19" t="s">
        <v>23</v>
      </c>
      <c r="B6" s="19" t="s">
        <v>0</v>
      </c>
      <c r="C6" s="19" t="s">
        <v>219</v>
      </c>
      <c r="D6" s="27"/>
      <c r="E6" s="27"/>
      <c r="F6" s="27">
        <v>13</v>
      </c>
      <c r="G6" s="27"/>
      <c r="H6" s="27">
        <v>11</v>
      </c>
      <c r="I6" s="27"/>
      <c r="J6" s="27">
        <v>11</v>
      </c>
      <c r="K6" s="25"/>
      <c r="L6" s="25"/>
      <c r="M6" s="25"/>
      <c r="N6" s="25"/>
      <c r="O6" s="25"/>
      <c r="P6" s="7">
        <f t="shared" si="0"/>
        <v>35</v>
      </c>
      <c r="Q6" s="7">
        <v>0</v>
      </c>
      <c r="R6" s="7">
        <f t="shared" si="1"/>
        <v>3</v>
      </c>
    </row>
    <row r="7" spans="1:18" x14ac:dyDescent="0.2">
      <c r="A7" s="19" t="s">
        <v>13</v>
      </c>
      <c r="B7" s="19" t="s">
        <v>0</v>
      </c>
      <c r="C7" s="19" t="s">
        <v>91</v>
      </c>
      <c r="D7" s="27"/>
      <c r="E7" s="27">
        <v>13</v>
      </c>
      <c r="F7" s="27"/>
      <c r="G7" s="27"/>
      <c r="H7" s="27">
        <v>8</v>
      </c>
      <c r="I7" s="27"/>
      <c r="J7" s="27"/>
      <c r="K7" s="25"/>
      <c r="L7" s="25"/>
      <c r="M7" s="25">
        <v>13</v>
      </c>
      <c r="N7" s="25"/>
      <c r="O7" s="25"/>
      <c r="P7" s="7">
        <f t="shared" si="0"/>
        <v>34</v>
      </c>
      <c r="Q7" s="7">
        <v>0</v>
      </c>
      <c r="R7" s="7">
        <f t="shared" si="1"/>
        <v>3</v>
      </c>
    </row>
    <row r="8" spans="1:18" x14ac:dyDescent="0.2">
      <c r="A8" s="2" t="s">
        <v>185</v>
      </c>
      <c r="B8" s="19" t="s">
        <v>0</v>
      </c>
      <c r="C8" s="2" t="s">
        <v>217</v>
      </c>
      <c r="D8" s="27"/>
      <c r="E8" s="27"/>
      <c r="F8" s="27"/>
      <c r="G8" s="27"/>
      <c r="H8" s="27">
        <v>13</v>
      </c>
      <c r="I8" s="27">
        <v>13</v>
      </c>
      <c r="J8" s="27"/>
      <c r="K8" s="25"/>
      <c r="L8" s="25"/>
      <c r="M8" s="25"/>
      <c r="N8" s="25"/>
      <c r="O8" s="25"/>
      <c r="P8" s="7">
        <f t="shared" si="0"/>
        <v>26</v>
      </c>
      <c r="Q8" s="7">
        <v>0</v>
      </c>
      <c r="R8" s="7">
        <f t="shared" si="1"/>
        <v>2</v>
      </c>
    </row>
    <row r="9" spans="1:18" s="33" customFormat="1" x14ac:dyDescent="0.2">
      <c r="A9" s="2" t="s">
        <v>200</v>
      </c>
      <c r="B9" s="2" t="s">
        <v>0</v>
      </c>
      <c r="C9" s="2" t="s">
        <v>162</v>
      </c>
      <c r="D9" s="27"/>
      <c r="E9" s="27"/>
      <c r="F9" s="27"/>
      <c r="G9" s="27"/>
      <c r="H9" s="27"/>
      <c r="I9" s="27"/>
      <c r="J9" s="27">
        <v>9</v>
      </c>
      <c r="K9" s="25"/>
      <c r="L9" s="25"/>
      <c r="M9" s="25">
        <v>11</v>
      </c>
      <c r="N9" s="25"/>
      <c r="O9" s="25"/>
      <c r="P9" s="7">
        <f t="shared" si="0"/>
        <v>20</v>
      </c>
      <c r="Q9" s="7">
        <v>0</v>
      </c>
      <c r="R9" s="7">
        <f t="shared" si="1"/>
        <v>2</v>
      </c>
    </row>
    <row r="10" spans="1:18" x14ac:dyDescent="0.2">
      <c r="A10" s="12" t="s">
        <v>150</v>
      </c>
      <c r="B10" s="12" t="s">
        <v>0</v>
      </c>
      <c r="C10" s="12" t="s">
        <v>262</v>
      </c>
      <c r="D10" s="35"/>
      <c r="E10" s="35"/>
      <c r="F10" s="35">
        <v>11</v>
      </c>
      <c r="G10" s="35"/>
      <c r="H10" s="35"/>
      <c r="I10" s="35"/>
      <c r="J10" s="35"/>
      <c r="K10" s="35"/>
      <c r="L10" s="35"/>
      <c r="M10" s="35"/>
      <c r="N10" s="35"/>
      <c r="O10" s="35"/>
      <c r="P10" s="13">
        <f t="shared" si="0"/>
        <v>11</v>
      </c>
      <c r="Q10" s="13">
        <v>0</v>
      </c>
      <c r="R10" s="13">
        <f t="shared" si="1"/>
        <v>1</v>
      </c>
    </row>
    <row r="11" spans="1:18" x14ac:dyDescent="0.2">
      <c r="A11" s="2" t="s">
        <v>385</v>
      </c>
      <c r="B11" s="2" t="s">
        <v>0</v>
      </c>
      <c r="C11" s="2" t="s">
        <v>359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>
        <v>9</v>
      </c>
      <c r="O11" s="25"/>
      <c r="P11" s="7">
        <f t="shared" ref="P11" si="2">SUM(D11:O11)</f>
        <v>9</v>
      </c>
      <c r="Q11" s="7">
        <v>0</v>
      </c>
      <c r="R11" s="7">
        <f t="shared" ref="R11" si="3">COUNT(D11:O11)</f>
        <v>1</v>
      </c>
    </row>
    <row r="12" spans="1:18" x14ac:dyDescent="0.2">
      <c r="A12" s="132"/>
      <c r="B12" s="9"/>
      <c r="C12" s="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9"/>
      <c r="Q12" s="9"/>
      <c r="R12" s="125"/>
    </row>
    <row r="13" spans="1:18" s="33" customFormat="1" x14ac:dyDescent="0.2">
      <c r="A13" s="49" t="s">
        <v>125</v>
      </c>
      <c r="B13" s="19" t="s">
        <v>1</v>
      </c>
      <c r="C13" s="19" t="s">
        <v>38</v>
      </c>
      <c r="D13" s="27"/>
      <c r="E13" s="27"/>
      <c r="F13" s="27"/>
      <c r="G13" s="27">
        <v>15</v>
      </c>
      <c r="H13" s="27"/>
      <c r="I13" s="27">
        <v>15</v>
      </c>
      <c r="J13" s="27">
        <v>15</v>
      </c>
      <c r="K13" s="25">
        <v>15</v>
      </c>
      <c r="L13" s="25">
        <v>15</v>
      </c>
      <c r="M13" s="25">
        <v>15</v>
      </c>
      <c r="N13" s="25"/>
      <c r="O13" s="25"/>
      <c r="P13" s="7">
        <f t="shared" ref="P13:P28" si="4">SUM(D13:O13)</f>
        <v>90</v>
      </c>
      <c r="Q13" s="7">
        <v>90</v>
      </c>
      <c r="R13" s="7">
        <f t="shared" ref="R13:R28" si="5">COUNT(D13:O13)</f>
        <v>6</v>
      </c>
    </row>
    <row r="14" spans="1:18" s="33" customFormat="1" x14ac:dyDescent="0.2">
      <c r="A14" s="19" t="s">
        <v>186</v>
      </c>
      <c r="B14" s="19" t="s">
        <v>1</v>
      </c>
      <c r="C14" s="2" t="s">
        <v>162</v>
      </c>
      <c r="D14" s="27"/>
      <c r="E14" s="27"/>
      <c r="F14" s="27">
        <v>13</v>
      </c>
      <c r="G14" s="25"/>
      <c r="H14" s="27">
        <v>9</v>
      </c>
      <c r="I14" s="27">
        <v>11</v>
      </c>
      <c r="J14" s="27">
        <v>9</v>
      </c>
      <c r="K14" s="25"/>
      <c r="L14" s="25"/>
      <c r="M14" s="25">
        <v>13</v>
      </c>
      <c r="N14" s="25"/>
      <c r="O14" s="25"/>
      <c r="P14" s="7">
        <f t="shared" si="4"/>
        <v>55</v>
      </c>
      <c r="Q14" s="7">
        <v>55</v>
      </c>
      <c r="R14" s="7">
        <f t="shared" si="5"/>
        <v>5</v>
      </c>
    </row>
    <row r="15" spans="1:18" x14ac:dyDescent="0.2">
      <c r="A15" s="19" t="s">
        <v>151</v>
      </c>
      <c r="B15" s="19" t="s">
        <v>1</v>
      </c>
      <c r="C15" s="19" t="s">
        <v>161</v>
      </c>
      <c r="D15" s="27"/>
      <c r="E15" s="27"/>
      <c r="F15" s="27">
        <v>15</v>
      </c>
      <c r="G15" s="24"/>
      <c r="H15" s="27">
        <v>8</v>
      </c>
      <c r="I15" s="27"/>
      <c r="J15" s="27">
        <v>13</v>
      </c>
      <c r="K15" s="24"/>
      <c r="L15" s="24"/>
      <c r="M15" s="24"/>
      <c r="N15" s="24"/>
      <c r="O15" s="27">
        <v>15</v>
      </c>
      <c r="P15" s="7">
        <f t="shared" si="4"/>
        <v>51</v>
      </c>
      <c r="Q15" s="7">
        <v>0</v>
      </c>
      <c r="R15" s="7">
        <f t="shared" si="5"/>
        <v>4</v>
      </c>
    </row>
    <row r="16" spans="1:18" x14ac:dyDescent="0.2">
      <c r="A16" s="2" t="s">
        <v>187</v>
      </c>
      <c r="B16" s="2" t="s">
        <v>1</v>
      </c>
      <c r="C16" s="2" t="s">
        <v>217</v>
      </c>
      <c r="D16" s="27"/>
      <c r="E16" s="27"/>
      <c r="F16" s="27"/>
      <c r="G16" s="27"/>
      <c r="H16" s="27">
        <v>15</v>
      </c>
      <c r="I16" s="27">
        <v>13</v>
      </c>
      <c r="J16" s="27"/>
      <c r="K16" s="25"/>
      <c r="L16" s="25"/>
      <c r="M16" s="25"/>
      <c r="N16" s="25"/>
      <c r="O16" s="25"/>
      <c r="P16" s="7">
        <f t="shared" si="4"/>
        <v>28</v>
      </c>
      <c r="Q16" s="7">
        <v>0</v>
      </c>
      <c r="R16" s="7">
        <f t="shared" si="5"/>
        <v>2</v>
      </c>
    </row>
    <row r="17" spans="1:19" s="33" customFormat="1" x14ac:dyDescent="0.2">
      <c r="A17" s="2" t="s">
        <v>234</v>
      </c>
      <c r="B17" s="2" t="s">
        <v>1</v>
      </c>
      <c r="C17" s="2" t="s">
        <v>235</v>
      </c>
      <c r="D17" s="27"/>
      <c r="E17" s="27"/>
      <c r="F17" s="27"/>
      <c r="G17" s="27"/>
      <c r="H17" s="27"/>
      <c r="I17" s="27"/>
      <c r="J17" s="27">
        <v>8</v>
      </c>
      <c r="K17" s="25">
        <v>11</v>
      </c>
      <c r="L17" s="25">
        <v>9</v>
      </c>
      <c r="M17" s="25"/>
      <c r="N17" s="25"/>
      <c r="O17" s="25"/>
      <c r="P17" s="7">
        <f t="shared" si="4"/>
        <v>28</v>
      </c>
      <c r="Q17" s="7">
        <v>0</v>
      </c>
      <c r="R17" s="7">
        <f t="shared" si="5"/>
        <v>3</v>
      </c>
    </row>
    <row r="18" spans="1:19" s="33" customFormat="1" x14ac:dyDescent="0.2">
      <c r="A18" s="53" t="s">
        <v>368</v>
      </c>
      <c r="B18" s="53" t="s">
        <v>1</v>
      </c>
      <c r="C18" s="53" t="s">
        <v>359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>
        <v>13</v>
      </c>
      <c r="O18" s="27">
        <v>13</v>
      </c>
      <c r="P18" s="7">
        <f t="shared" si="4"/>
        <v>26</v>
      </c>
      <c r="Q18" s="78">
        <v>0</v>
      </c>
      <c r="R18" s="78">
        <f t="shared" si="5"/>
        <v>2</v>
      </c>
    </row>
    <row r="19" spans="1:19" x14ac:dyDescent="0.2">
      <c r="A19" s="19" t="s">
        <v>201</v>
      </c>
      <c r="B19" s="2" t="s">
        <v>1</v>
      </c>
      <c r="C19" s="2" t="s">
        <v>162</v>
      </c>
      <c r="D19" s="27"/>
      <c r="E19" s="27"/>
      <c r="F19" s="27"/>
      <c r="G19" s="27"/>
      <c r="H19" s="27"/>
      <c r="I19" s="27"/>
      <c r="J19" s="27">
        <v>7</v>
      </c>
      <c r="K19" s="25"/>
      <c r="L19" s="25"/>
      <c r="M19" s="25"/>
      <c r="N19" s="25"/>
      <c r="O19" s="25">
        <v>11</v>
      </c>
      <c r="P19" s="7">
        <f t="shared" si="4"/>
        <v>18</v>
      </c>
      <c r="Q19" s="7">
        <v>0</v>
      </c>
      <c r="R19" s="7">
        <f t="shared" si="5"/>
        <v>2</v>
      </c>
    </row>
    <row r="20" spans="1:19" s="55" customFormat="1" x14ac:dyDescent="0.2">
      <c r="A20" s="19" t="s">
        <v>21</v>
      </c>
      <c r="B20" s="19" t="s">
        <v>1</v>
      </c>
      <c r="C20" s="19" t="s">
        <v>35</v>
      </c>
      <c r="D20" s="27"/>
      <c r="E20" s="27"/>
      <c r="F20" s="27"/>
      <c r="G20" s="27"/>
      <c r="H20" s="27">
        <v>13</v>
      </c>
      <c r="I20" s="27"/>
      <c r="J20" s="27"/>
      <c r="K20" s="25"/>
      <c r="L20" s="25"/>
      <c r="M20" s="25"/>
      <c r="N20" s="25"/>
      <c r="O20" s="25"/>
      <c r="P20" s="7">
        <f t="shared" si="4"/>
        <v>13</v>
      </c>
      <c r="Q20" s="7">
        <v>0</v>
      </c>
      <c r="R20" s="7">
        <f t="shared" si="5"/>
        <v>1</v>
      </c>
    </row>
    <row r="21" spans="1:19" s="33" customFormat="1" x14ac:dyDescent="0.2">
      <c r="A21" s="12" t="s">
        <v>207</v>
      </c>
      <c r="B21" s="12" t="s">
        <v>1</v>
      </c>
      <c r="C21" s="12" t="s">
        <v>216</v>
      </c>
      <c r="D21" s="35"/>
      <c r="E21" s="35"/>
      <c r="F21" s="35"/>
      <c r="G21" s="35"/>
      <c r="H21" s="35">
        <v>11</v>
      </c>
      <c r="I21" s="35"/>
      <c r="J21" s="35"/>
      <c r="K21" s="35"/>
      <c r="L21" s="35"/>
      <c r="M21" s="35"/>
      <c r="N21" s="35"/>
      <c r="O21" s="35"/>
      <c r="P21" s="13">
        <f t="shared" si="4"/>
        <v>11</v>
      </c>
      <c r="Q21" s="13">
        <v>0</v>
      </c>
      <c r="R21" s="13">
        <f t="shared" si="5"/>
        <v>1</v>
      </c>
    </row>
    <row r="22" spans="1:19" s="14" customFormat="1" x14ac:dyDescent="0.2">
      <c r="A22" s="2" t="s">
        <v>233</v>
      </c>
      <c r="B22" s="2" t="s">
        <v>1</v>
      </c>
      <c r="C22" s="2" t="s">
        <v>235</v>
      </c>
      <c r="D22" s="27"/>
      <c r="E22" s="27"/>
      <c r="F22" s="27"/>
      <c r="G22" s="27"/>
      <c r="H22" s="27"/>
      <c r="I22" s="27"/>
      <c r="J22" s="27">
        <v>11</v>
      </c>
      <c r="K22" s="25"/>
      <c r="L22" s="25"/>
      <c r="M22" s="25"/>
      <c r="N22" s="25"/>
      <c r="O22" s="25"/>
      <c r="P22" s="7">
        <f t="shared" si="4"/>
        <v>11</v>
      </c>
      <c r="Q22" s="7">
        <v>0</v>
      </c>
      <c r="R22" s="7">
        <f t="shared" si="5"/>
        <v>1</v>
      </c>
    </row>
    <row r="23" spans="1:19" ht="11.25" customHeight="1" x14ac:dyDescent="0.25">
      <c r="A23" s="53" t="s">
        <v>298</v>
      </c>
      <c r="B23" s="53" t="s">
        <v>1</v>
      </c>
      <c r="C23" s="39"/>
      <c r="D23" s="75"/>
      <c r="E23" s="75"/>
      <c r="F23" s="75"/>
      <c r="G23" s="75"/>
      <c r="H23" s="75"/>
      <c r="I23" s="75"/>
      <c r="J23" s="75"/>
      <c r="K23" s="75"/>
      <c r="L23" s="75"/>
      <c r="M23" s="25">
        <v>11</v>
      </c>
      <c r="N23" s="75"/>
      <c r="O23" s="75"/>
      <c r="P23" s="7">
        <f t="shared" si="4"/>
        <v>11</v>
      </c>
      <c r="Q23" s="7">
        <v>0</v>
      </c>
      <c r="R23" s="7">
        <f t="shared" si="5"/>
        <v>1</v>
      </c>
    </row>
    <row r="24" spans="1:19" s="33" customFormat="1" x14ac:dyDescent="0.2">
      <c r="A24" s="53" t="s">
        <v>384</v>
      </c>
      <c r="B24" s="2" t="s">
        <v>1</v>
      </c>
      <c r="C24" s="2" t="s">
        <v>359</v>
      </c>
      <c r="D24" s="27"/>
      <c r="E24" s="27"/>
      <c r="F24" s="27"/>
      <c r="G24" s="27"/>
      <c r="H24" s="27"/>
      <c r="I24" s="27"/>
      <c r="J24" s="27"/>
      <c r="K24" s="25"/>
      <c r="L24" s="25"/>
      <c r="M24" s="25"/>
      <c r="N24" s="25">
        <v>11</v>
      </c>
      <c r="O24" s="25"/>
      <c r="P24" s="7">
        <f t="shared" si="4"/>
        <v>11</v>
      </c>
      <c r="Q24" s="7">
        <v>0</v>
      </c>
      <c r="R24" s="7">
        <f t="shared" si="5"/>
        <v>1</v>
      </c>
    </row>
    <row r="25" spans="1:19" s="33" customFormat="1" x14ac:dyDescent="0.2">
      <c r="A25" s="12" t="s">
        <v>208</v>
      </c>
      <c r="B25" s="12" t="s">
        <v>1</v>
      </c>
      <c r="C25" s="12" t="s">
        <v>216</v>
      </c>
      <c r="D25" s="35"/>
      <c r="E25" s="35"/>
      <c r="F25" s="35"/>
      <c r="G25" s="35"/>
      <c r="H25" s="35">
        <v>7</v>
      </c>
      <c r="I25" s="35"/>
      <c r="J25" s="35"/>
      <c r="K25" s="35"/>
      <c r="L25" s="35"/>
      <c r="M25" s="35"/>
      <c r="N25" s="35"/>
      <c r="O25" s="35"/>
      <c r="P25" s="13">
        <f t="shared" si="4"/>
        <v>7</v>
      </c>
      <c r="Q25" s="13">
        <v>0</v>
      </c>
      <c r="R25" s="13">
        <f t="shared" si="5"/>
        <v>1</v>
      </c>
    </row>
    <row r="26" spans="1:19" s="33" customFormat="1" ht="11.25" customHeight="1" x14ac:dyDescent="0.2">
      <c r="A26" s="12" t="s">
        <v>167</v>
      </c>
      <c r="B26" s="12" t="s">
        <v>1</v>
      </c>
      <c r="C26" s="12" t="s">
        <v>32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13">
        <f t="shared" si="4"/>
        <v>0</v>
      </c>
      <c r="Q26" s="13">
        <v>0</v>
      </c>
      <c r="R26" s="13">
        <f t="shared" si="5"/>
        <v>0</v>
      </c>
    </row>
    <row r="27" spans="1:19" ht="11.25" customHeight="1" x14ac:dyDescent="0.2">
      <c r="A27" s="12" t="s">
        <v>168</v>
      </c>
      <c r="B27" s="12" t="s">
        <v>1</v>
      </c>
      <c r="C27" s="12" t="s">
        <v>32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13">
        <f t="shared" si="4"/>
        <v>0</v>
      </c>
      <c r="Q27" s="13">
        <v>0</v>
      </c>
      <c r="R27" s="13">
        <f t="shared" si="5"/>
        <v>0</v>
      </c>
    </row>
    <row r="28" spans="1:19" ht="11.25" customHeight="1" x14ac:dyDescent="0.2">
      <c r="A28" s="2" t="s">
        <v>228</v>
      </c>
      <c r="B28" s="2" t="s">
        <v>1</v>
      </c>
      <c r="C28" s="2" t="s">
        <v>229</v>
      </c>
      <c r="D28" s="27"/>
      <c r="E28" s="27"/>
      <c r="F28" s="27"/>
      <c r="G28" s="27"/>
      <c r="H28" s="27"/>
      <c r="I28" s="27"/>
      <c r="J28" s="27"/>
      <c r="K28" s="25"/>
      <c r="L28" s="25"/>
      <c r="M28" s="25"/>
      <c r="N28" s="25"/>
      <c r="O28" s="25"/>
      <c r="P28" s="7">
        <f t="shared" si="4"/>
        <v>0</v>
      </c>
      <c r="Q28" s="7">
        <v>0</v>
      </c>
      <c r="R28" s="7">
        <f t="shared" si="5"/>
        <v>0</v>
      </c>
    </row>
    <row r="29" spans="1:19" customFormat="1" ht="15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2"/>
    </row>
    <row r="30" spans="1:19" x14ac:dyDescent="0.2">
      <c r="A30" s="133" t="s">
        <v>65</v>
      </c>
      <c r="B30" s="8"/>
      <c r="C30" s="8"/>
      <c r="D30" s="31"/>
      <c r="E30" s="31"/>
      <c r="F30" s="31"/>
      <c r="G30" s="31"/>
      <c r="H30" s="31"/>
      <c r="I30" s="31"/>
      <c r="J30" s="31"/>
      <c r="K30" s="8"/>
      <c r="L30" s="8"/>
      <c r="M30" s="8"/>
      <c r="N30" s="8"/>
      <c r="O30" s="8"/>
      <c r="P30" s="15"/>
      <c r="Q30" s="15"/>
      <c r="R30" s="134"/>
      <c r="S30" s="9"/>
    </row>
    <row r="31" spans="1:19" x14ac:dyDescent="0.2">
      <c r="A31" s="49" t="s">
        <v>19</v>
      </c>
      <c r="B31" s="2" t="s">
        <v>92</v>
      </c>
      <c r="C31" s="2" t="s">
        <v>36</v>
      </c>
      <c r="D31" s="27"/>
      <c r="E31" s="27">
        <v>15</v>
      </c>
      <c r="F31" s="27"/>
      <c r="G31" s="27">
        <v>15</v>
      </c>
      <c r="H31" s="27">
        <v>15</v>
      </c>
      <c r="I31" s="27"/>
      <c r="J31" s="27">
        <v>13</v>
      </c>
      <c r="K31" s="25">
        <v>15</v>
      </c>
      <c r="L31" s="25">
        <v>13</v>
      </c>
      <c r="M31" s="25"/>
      <c r="N31" s="25"/>
      <c r="O31" s="25"/>
      <c r="P31" s="7">
        <f>SUM(D31:O31)</f>
        <v>86</v>
      </c>
      <c r="Q31" s="7">
        <v>86</v>
      </c>
      <c r="R31" s="7">
        <f>COUNT(D31:O31)</f>
        <v>6</v>
      </c>
    </row>
    <row r="32" spans="1:19" x14ac:dyDescent="0.2">
      <c r="A32" s="2" t="s">
        <v>67</v>
      </c>
      <c r="B32" s="2" t="s">
        <v>92</v>
      </c>
      <c r="C32" s="2" t="s">
        <v>38</v>
      </c>
      <c r="D32" s="27">
        <v>15</v>
      </c>
      <c r="E32" s="27"/>
      <c r="F32" s="27"/>
      <c r="G32" s="27"/>
      <c r="H32" s="27"/>
      <c r="I32" s="27"/>
      <c r="J32" s="27"/>
      <c r="K32" s="25"/>
      <c r="L32" s="25"/>
      <c r="M32" s="25">
        <v>13</v>
      </c>
      <c r="N32" s="25"/>
      <c r="O32" s="25"/>
      <c r="P32" s="7">
        <f>SUM(D32:O32)</f>
        <v>28</v>
      </c>
      <c r="Q32" s="7">
        <v>0</v>
      </c>
      <c r="R32" s="7">
        <f>COUNT(D32:O32)</f>
        <v>2</v>
      </c>
    </row>
    <row r="33" spans="1:18" x14ac:dyDescent="0.2">
      <c r="A33" s="19" t="s">
        <v>126</v>
      </c>
      <c r="B33" s="19" t="s">
        <v>92</v>
      </c>
      <c r="C33" s="19" t="s">
        <v>127</v>
      </c>
      <c r="D33" s="27"/>
      <c r="E33" s="27"/>
      <c r="F33" s="27"/>
      <c r="G33" s="27"/>
      <c r="H33" s="27"/>
      <c r="I33" s="27">
        <v>13</v>
      </c>
      <c r="J33" s="27"/>
      <c r="K33" s="25"/>
      <c r="L33" s="25"/>
      <c r="M33" s="25"/>
      <c r="N33" s="25"/>
      <c r="O33" s="25"/>
      <c r="P33" s="7">
        <f>SUM(D33:O33)</f>
        <v>13</v>
      </c>
      <c r="Q33" s="7">
        <v>0</v>
      </c>
      <c r="R33" s="7">
        <f>COUNT(D33:O33)</f>
        <v>1</v>
      </c>
    </row>
    <row r="34" spans="1:18" x14ac:dyDescent="0.2">
      <c r="A34" s="19" t="s">
        <v>13</v>
      </c>
      <c r="B34" s="19" t="s">
        <v>0</v>
      </c>
      <c r="C34" s="19" t="s">
        <v>91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>
        <v>15</v>
      </c>
      <c r="O34" s="25"/>
      <c r="P34" s="7">
        <f>SUM(D34:O34)</f>
        <v>15</v>
      </c>
      <c r="Q34" s="7">
        <v>0</v>
      </c>
      <c r="R34" s="7">
        <f>COUNT(D34:O34)</f>
        <v>1</v>
      </c>
    </row>
    <row r="35" spans="1:18" customFormat="1" ht="15" x14ac:dyDescent="0.25">
      <c r="A35" s="120"/>
      <c r="B35" s="121"/>
      <c r="C35" s="121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1"/>
      <c r="Q35" s="121"/>
      <c r="R35" s="122"/>
    </row>
    <row r="36" spans="1:18" x14ac:dyDescent="0.2">
      <c r="A36" s="74" t="s">
        <v>440</v>
      </c>
      <c r="B36" s="2" t="s">
        <v>1</v>
      </c>
      <c r="C36" s="2" t="s">
        <v>231</v>
      </c>
      <c r="D36" s="27"/>
      <c r="E36" s="27"/>
      <c r="F36" s="27"/>
      <c r="G36" s="27"/>
      <c r="H36" s="27"/>
      <c r="I36" s="27">
        <v>15</v>
      </c>
      <c r="J36" s="27">
        <v>15</v>
      </c>
      <c r="K36" s="25"/>
      <c r="L36" s="25">
        <v>15</v>
      </c>
      <c r="M36" s="25">
        <v>15</v>
      </c>
      <c r="N36" s="25"/>
      <c r="O36" s="25">
        <v>15</v>
      </c>
      <c r="P36" s="7">
        <f>SUM(D36:O36)</f>
        <v>75</v>
      </c>
      <c r="Q36" s="7">
        <v>75</v>
      </c>
      <c r="R36" s="7">
        <f>COUNT(D36:O36)</f>
        <v>5</v>
      </c>
    </row>
  </sheetData>
  <sortState xmlns:xlrd2="http://schemas.microsoft.com/office/spreadsheetml/2017/richdata2" ref="A13:R28">
    <sortCondition descending="1" ref="Q13:Q28"/>
    <sortCondition descending="1" ref="P13:P28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statistika</vt:lpstr>
      <vt:lpstr>vítězové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saluki</vt:lpstr>
      <vt:lpstr>sloughi</vt:lpstr>
      <vt:lpstr>Španělský galgo</vt:lpstr>
      <vt:lpstr>whippet</vt:lpstr>
      <vt:lpstr>whippet sprinter</vt:lpstr>
      <vt:lpstr>dlouhosrstý vipet</vt:lpstr>
      <vt:lpstr>basenji</vt:lpstr>
      <vt:lpstr>Faraonský pes</vt:lpstr>
      <vt:lpstr>Ibizský podenco</vt:lpstr>
      <vt:lpstr>sicilský chrt</vt:lpstr>
      <vt:lpstr>statistika!Oblast_tisku</vt:lpstr>
      <vt:lpstr>vítězové!Oblast_tisku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2019-11-04T06:32:18Z</cp:lastPrinted>
  <dcterms:created xsi:type="dcterms:W3CDTF">2019-05-28T12:29:30Z</dcterms:created>
  <dcterms:modified xsi:type="dcterms:W3CDTF">2019-11-04T08:26:28Z</dcterms:modified>
</cp:coreProperties>
</file>